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5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65524" yWindow="4956" windowWidth="15336" windowHeight="4992" activeTab="4"/>
  </bookViews>
  <sheets>
    <sheet name="Punktwolke 1" sheetId="1" r:id="rId1"/>
    <sheet name="Punktwolke 2" sheetId="2" r:id="rId2"/>
    <sheet name="Vorhersagen &amp; Korrelation" sheetId="3" r:id="rId3"/>
    <sheet name="Vergleich Einfach-Linear" sheetId="4" r:id="rId4"/>
    <sheet name="R^2 Reduktion von Fehlern" sheetId="5" r:id="rId5"/>
  </sheets>
  <definedNames>
    <definedName name="Additive_Beziehung">'Vorhersagen &amp; Korrelation'!A$95:J$120</definedName>
    <definedName name="Einfache_Vorhersage">'Vorhersagen &amp; Korrelation'!$A$1:$K$29</definedName>
    <definedName name="Für_jeden_Punkt__Additive_Beziehung">'Vorhersagen &amp; Korrelation'!$A$95:$J$119</definedName>
    <definedName name="Lineare_Vorhersage">'Vorhersagen &amp; Korrelation'!$A$32:$J$60</definedName>
    <definedName name="Vergleich">'Vorhersagen &amp; Korrelation'!$A$63:$J$91</definedName>
  </definedNames>
  <calcPr calcMode="autoNoTable" fullCalcOnLoad="1"/>
</workbook>
</file>

<file path=xl/comments1.xml><?xml version="1.0" encoding="utf-8"?>
<comments xmlns="http://schemas.openxmlformats.org/spreadsheetml/2006/main">
  <authors>
    <author>r</author>
  </authors>
  <commentList>
    <comment ref="D24" authorId="0">
      <text>
        <r>
          <rPr>
            <sz val="8"/>
            <rFont val="Tahoma"/>
            <family val="2"/>
          </rPr>
          <t>Hilfsgröße zur Steuerung
der vertikalen Koordinate</t>
        </r>
      </text>
    </comment>
  </commentList>
</comments>
</file>

<file path=xl/comments5.xml><?xml version="1.0" encoding="utf-8"?>
<comments xmlns="http://schemas.openxmlformats.org/spreadsheetml/2006/main">
  <authors>
    <author> </author>
    <author>r</author>
  </authors>
  <commentList>
    <comment ref="M16" authorId="0">
      <text>
        <r>
          <rPr>
            <b/>
            <sz val="14"/>
            <rFont val="Tahoma"/>
            <family val="2"/>
          </rPr>
          <t xml:space="preserve"> </t>
        </r>
        <r>
          <rPr>
            <b/>
            <sz val="16"/>
            <color indexed="23"/>
            <rFont val="Tahoma"/>
            <family val="2"/>
          </rPr>
          <t>Variation</t>
        </r>
      </text>
    </comment>
    <comment ref="O16" authorId="0">
      <text>
        <r>
          <rPr>
            <b/>
            <sz val="16"/>
            <color indexed="12"/>
            <rFont val="Tahoma"/>
            <family val="2"/>
          </rPr>
          <t>erklärt</t>
        </r>
      </text>
    </comment>
    <comment ref="Q16" authorId="0">
      <text>
        <r>
          <rPr>
            <b/>
            <sz val="16"/>
            <color indexed="53"/>
            <rFont val="Tahoma"/>
            <family val="2"/>
          </rPr>
          <t>nicht-
erklärt</t>
        </r>
      </text>
    </comment>
    <comment ref="J20" authorId="0">
      <text>
        <r>
          <rPr>
            <b/>
            <sz val="14"/>
            <color indexed="23"/>
            <rFont val="Tahoma"/>
            <family val="2"/>
          </rPr>
          <t xml:space="preserve"> </t>
        </r>
        <r>
          <rPr>
            <sz val="16"/>
            <color indexed="23"/>
            <rFont val="Tahoma"/>
            <family val="2"/>
          </rPr>
          <t>Variation</t>
        </r>
        <r>
          <rPr>
            <sz val="16"/>
            <rFont val="Tahoma"/>
            <family val="2"/>
          </rPr>
          <t xml:space="preserve"> = </t>
        </r>
        <r>
          <rPr>
            <sz val="16"/>
            <color indexed="12"/>
            <rFont val="Tahoma"/>
            <family val="2"/>
          </rPr>
          <t>erklärte</t>
        </r>
        <r>
          <rPr>
            <sz val="16"/>
            <rFont val="Tahoma"/>
            <family val="2"/>
          </rPr>
          <t xml:space="preserve"> + </t>
        </r>
        <r>
          <rPr>
            <sz val="16"/>
            <color indexed="53"/>
            <rFont val="Tahoma"/>
            <family val="2"/>
          </rPr>
          <t>nicht-erklärte</t>
        </r>
      </text>
    </comment>
    <comment ref="J21" authorId="0">
      <text>
        <r>
          <rPr>
            <sz val="16"/>
            <rFont val="Tahoma"/>
            <family val="2"/>
          </rPr>
          <t xml:space="preserve"> </t>
        </r>
        <r>
          <rPr>
            <sz val="16"/>
            <color indexed="53"/>
            <rFont val="Tahoma"/>
            <family val="2"/>
          </rPr>
          <t>R^2</t>
        </r>
        <r>
          <rPr>
            <sz val="16"/>
            <rFont val="Tahoma"/>
            <family val="2"/>
          </rPr>
          <t xml:space="preserve"> = Anteil </t>
        </r>
        <r>
          <rPr>
            <sz val="16"/>
            <color indexed="12"/>
            <rFont val="Tahoma"/>
            <family val="2"/>
          </rPr>
          <t>erklärter</t>
        </r>
        <r>
          <rPr>
            <sz val="16"/>
            <rFont val="Tahoma"/>
            <family val="2"/>
          </rPr>
          <t xml:space="preserve"> Variation 
an </t>
        </r>
        <r>
          <rPr>
            <sz val="16"/>
            <color indexed="23"/>
            <rFont val="Tahoma"/>
            <family val="2"/>
          </rPr>
          <t>gesamter</t>
        </r>
        <r>
          <rPr>
            <sz val="16"/>
            <rFont val="Tahoma"/>
            <family val="2"/>
          </rPr>
          <t xml:space="preserve"> Variation</t>
        </r>
      </text>
    </comment>
    <comment ref="J19" authorId="0">
      <text>
        <r>
          <rPr>
            <b/>
            <sz val="14"/>
            <color indexed="23"/>
            <rFont val="Tahoma"/>
            <family val="2"/>
          </rPr>
          <t xml:space="preserve"> </t>
        </r>
        <r>
          <rPr>
            <sz val="16"/>
            <color indexed="23"/>
            <rFont val="Tahoma"/>
            <family val="2"/>
          </rPr>
          <t>Variation</t>
        </r>
        <r>
          <rPr>
            <sz val="16"/>
            <rFont val="Tahoma"/>
            <family val="2"/>
          </rPr>
          <t xml:space="preserve"> </t>
        </r>
        <r>
          <rPr>
            <sz val="16"/>
            <color indexed="23"/>
            <rFont val="Tahoma"/>
            <family val="2"/>
          </rPr>
          <t>in Daten</t>
        </r>
        <r>
          <rPr>
            <sz val="16"/>
            <rFont val="Tahoma"/>
            <family val="2"/>
          </rPr>
          <t xml:space="preserve"> = Unsicherheit / Unschärfe der Info</t>
        </r>
      </text>
    </comment>
    <comment ref="J22" authorId="0">
      <text>
        <r>
          <rPr>
            <sz val="14"/>
            <color indexed="53"/>
            <rFont val="Tahoma"/>
            <family val="2"/>
          </rPr>
          <t xml:space="preserve"> </t>
        </r>
        <r>
          <rPr>
            <sz val="16"/>
            <color indexed="53"/>
            <rFont val="Tahoma"/>
            <family val="2"/>
          </rPr>
          <t>Variation in Residuen</t>
        </r>
        <r>
          <rPr>
            <sz val="16"/>
            <rFont val="Tahoma"/>
            <family val="2"/>
          </rPr>
          <t xml:space="preserve"> 
= verbleibende, reduzierte Unsicherheit</t>
        </r>
      </text>
    </comment>
    <comment ref="J23" authorId="0">
      <text>
        <r>
          <rPr>
            <sz val="16"/>
            <rFont val="Tahoma"/>
            <family val="2"/>
          </rPr>
          <t>Faktor der</t>
        </r>
        <r>
          <rPr>
            <sz val="16"/>
            <color indexed="53"/>
            <rFont val="Tahoma"/>
            <family val="2"/>
          </rPr>
          <t xml:space="preserve"> Verbesserung: 1-R^2</t>
        </r>
      </text>
    </comment>
    <comment ref="J24" authorId="0">
      <text>
        <r>
          <rPr>
            <sz val="16"/>
            <color indexed="53"/>
            <rFont val="Tahoma"/>
            <family val="2"/>
          </rPr>
          <t xml:space="preserve">Additivität </t>
        </r>
        <r>
          <rPr>
            <sz val="16"/>
            <rFont val="Tahoma"/>
            <family val="2"/>
          </rPr>
          <t xml:space="preserve">für einzelne Daten y: </t>
        </r>
        <r>
          <rPr>
            <sz val="16"/>
            <color indexed="23"/>
            <rFont val="Tahoma"/>
            <family val="2"/>
          </rPr>
          <t>Daten</t>
        </r>
        <r>
          <rPr>
            <sz val="16"/>
            <rFont val="Tahoma"/>
            <family val="2"/>
          </rPr>
          <t xml:space="preserve">  =  </t>
        </r>
        <r>
          <rPr>
            <sz val="16"/>
            <color indexed="12"/>
            <rFont val="Tahoma"/>
            <family val="2"/>
          </rPr>
          <t xml:space="preserve">Fit </t>
        </r>
        <r>
          <rPr>
            <sz val="16"/>
            <rFont val="Tahoma"/>
            <family val="2"/>
          </rPr>
          <t xml:space="preserve">+ </t>
        </r>
        <r>
          <rPr>
            <sz val="16"/>
            <color indexed="53"/>
            <rFont val="Tahoma"/>
            <family val="2"/>
          </rPr>
          <t>Res</t>
        </r>
      </text>
    </comment>
    <comment ref="J25" authorId="0">
      <text>
        <r>
          <rPr>
            <sz val="16"/>
            <color indexed="53"/>
            <rFont val="Tahoma"/>
            <family val="2"/>
          </rPr>
          <t>Additivität</t>
        </r>
        <r>
          <rPr>
            <sz val="16"/>
            <rFont val="Tahoma"/>
            <family val="2"/>
          </rPr>
          <t xml:space="preserve"> für Quadratsummen: 
</t>
        </r>
        <r>
          <rPr>
            <sz val="16"/>
            <color indexed="23"/>
            <rFont val="Tahoma"/>
            <family val="2"/>
          </rPr>
          <t>Variation</t>
        </r>
        <r>
          <rPr>
            <sz val="16"/>
            <rFont val="Tahoma"/>
            <family val="2"/>
          </rPr>
          <t xml:space="preserve"> = </t>
        </r>
        <r>
          <rPr>
            <sz val="16"/>
            <color indexed="12"/>
            <rFont val="Tahoma"/>
            <family val="2"/>
          </rPr>
          <t>erklärte</t>
        </r>
        <r>
          <rPr>
            <sz val="16"/>
            <rFont val="Tahoma"/>
            <family val="2"/>
          </rPr>
          <t xml:space="preserve"> + </t>
        </r>
        <r>
          <rPr>
            <sz val="16"/>
            <color indexed="53"/>
            <rFont val="Tahoma"/>
            <family val="2"/>
          </rPr>
          <t>nicht-erklärte</t>
        </r>
        <r>
          <rPr>
            <sz val="16"/>
            <rFont val="Tahoma"/>
            <family val="2"/>
          </rPr>
          <t xml:space="preserve"> Quadratsummen</t>
        </r>
      </text>
    </comment>
    <comment ref="M18" authorId="0">
      <text>
        <r>
          <rPr>
            <b/>
            <sz val="16"/>
            <rFont val="Tahoma"/>
            <family val="2"/>
          </rPr>
          <t>R</t>
        </r>
        <r>
          <rPr>
            <b/>
            <vertAlign val="superscript"/>
            <sz val="20"/>
            <rFont val="Tahoma"/>
            <family val="2"/>
          </rPr>
          <t>2</t>
        </r>
      </text>
    </comment>
    <comment ref="A9" authorId="1">
      <text>
        <r>
          <rPr>
            <sz val="8"/>
            <rFont val="Tahoma"/>
            <family val="2"/>
          </rPr>
          <t>Berechnung für Abstand der Stäbe</t>
        </r>
      </text>
    </comment>
    <comment ref="A19" authorId="1">
      <text>
        <r>
          <rPr>
            <sz val="8"/>
            <rFont val="Tahoma"/>
            <family val="2"/>
          </rPr>
          <t>Berechnung von Achsenabschnitt und Steigung 
exakt weiter unten</t>
        </r>
      </text>
    </comment>
    <comment ref="C21" authorId="0">
      <text>
        <r>
          <rPr>
            <sz val="16"/>
            <color indexed="58"/>
            <rFont val="Tahoma"/>
            <family val="2"/>
          </rPr>
          <t>Mittel Vorhersage-Werte = Mittel Daten</t>
        </r>
        <r>
          <rPr>
            <sz val="16"/>
            <color indexed="12"/>
            <rFont val="Tahoma"/>
            <family val="2"/>
          </rPr>
          <t/>
        </r>
      </text>
    </comment>
    <comment ref="C23" authorId="0">
      <text>
        <r>
          <rPr>
            <sz val="16"/>
            <color indexed="58"/>
            <rFont val="Tahoma"/>
            <family val="2"/>
          </rPr>
          <t>Summe Vorhersage-Fehler = 0</t>
        </r>
      </text>
    </comment>
    <comment ref="F21" authorId="1">
      <text>
        <r>
          <rPr>
            <sz val="16"/>
            <color indexed="12"/>
            <rFont val="Tahoma"/>
            <family val="2"/>
          </rPr>
          <t>Mittel wieder gleich</t>
        </r>
      </text>
    </comment>
    <comment ref="F23" authorId="1">
      <text>
        <r>
          <rPr>
            <sz val="16"/>
            <color indexed="12"/>
            <rFont val="Tahoma"/>
            <family val="2"/>
          </rPr>
          <t>Summe Fehler = 0</t>
        </r>
      </text>
    </comment>
    <comment ref="H21" authorId="1">
      <text>
        <r>
          <rPr>
            <sz val="16"/>
            <color indexed="53"/>
            <rFont val="Tahoma"/>
            <family val="2"/>
          </rPr>
          <t>Varianz der Residuen kleiner</t>
        </r>
      </text>
    </comment>
    <comment ref="H23" authorId="1">
      <text>
        <r>
          <rPr>
            <sz val="16"/>
            <rFont val="Tahoma"/>
            <family val="2"/>
          </rPr>
          <t xml:space="preserve">Varianzen </t>
        </r>
        <r>
          <rPr>
            <sz val="16"/>
            <color indexed="12"/>
            <rFont val="Tahoma"/>
            <family val="2"/>
          </rPr>
          <t>additiv</t>
        </r>
      </text>
    </comment>
    <comment ref="F28" authorId="1">
      <text>
        <r>
          <rPr>
            <sz val="16"/>
            <color indexed="12"/>
            <rFont val="Tahoma"/>
            <family val="2"/>
          </rPr>
          <t>Punktwolke ist in "Vergleich im Detail"</t>
        </r>
      </text>
    </comment>
    <comment ref="C28" authorId="1">
      <text>
        <r>
          <rPr>
            <sz val="12"/>
            <color indexed="12"/>
            <rFont val="Tahoma"/>
            <family val="2"/>
          </rPr>
          <t>Hilfsgröße zur Steuerung von x</t>
        </r>
      </text>
    </comment>
    <comment ref="M22" authorId="1">
      <text>
        <r>
          <rPr>
            <sz val="16"/>
            <rFont val="Tahoma"/>
            <family val="2"/>
          </rPr>
          <t>Punktwolke ist in 
"Vergleich im Detail" -
Steuerung über die Regler</t>
        </r>
      </text>
    </comment>
    <comment ref="P29" authorId="1">
      <text>
        <r>
          <rPr>
            <sz val="16"/>
            <color indexed="12"/>
            <rFont val="Tahoma"/>
            <family val="2"/>
          </rPr>
          <t>Punktwolke ist in "Vergleich im Detail"</t>
        </r>
      </text>
    </comment>
  </commentList>
</comments>
</file>

<file path=xl/sharedStrings.xml><?xml version="1.0" encoding="utf-8"?>
<sst xmlns="http://schemas.openxmlformats.org/spreadsheetml/2006/main" count="149" uniqueCount="69">
  <si>
    <t>x</t>
  </si>
  <si>
    <t>y</t>
  </si>
  <si>
    <t>Residuen</t>
  </si>
  <si>
    <t>F</t>
  </si>
  <si>
    <t>R=D-F</t>
  </si>
  <si>
    <t>SS y</t>
  </si>
  <si>
    <t>Sum Squares</t>
  </si>
  <si>
    <t>Daten</t>
  </si>
  <si>
    <t>Modell</t>
  </si>
  <si>
    <t>SS res</t>
  </si>
  <si>
    <t>Summe</t>
  </si>
  <si>
    <t>Mittel</t>
  </si>
  <si>
    <t>m(y)</t>
  </si>
  <si>
    <t>Varianz</t>
  </si>
  <si>
    <r>
      <t>*</t>
    </r>
    <r>
      <rPr>
        <sz val="16"/>
        <rFont val="Tahoma"/>
        <family val="0"/>
      </rPr>
      <t xml:space="preserve"> R^2</t>
    </r>
  </si>
  <si>
    <r>
      <t>*</t>
    </r>
    <r>
      <rPr>
        <sz val="16"/>
        <rFont val="Tahoma"/>
        <family val="0"/>
      </rPr>
      <t xml:space="preserve"> (1-R^2)</t>
    </r>
  </si>
  <si>
    <t>R=</t>
  </si>
  <si>
    <t>Steigung</t>
  </si>
  <si>
    <t>Anzahl</t>
  </si>
  <si>
    <t>Achsenabs.</t>
  </si>
  <si>
    <t>Vorhersage</t>
  </si>
  <si>
    <t>Lin. Modell für y</t>
  </si>
  <si>
    <t>Vorhersage = Fit</t>
  </si>
  <si>
    <t>y-m(y)</t>
  </si>
  <si>
    <t>Modell für y: Mittel</t>
  </si>
  <si>
    <t>Korrelation</t>
  </si>
  <si>
    <t>unabhängig</t>
  </si>
  <si>
    <t>abhängig</t>
  </si>
  <si>
    <t>Ausprobieren, wie R das tut</t>
  </si>
  <si>
    <t>Untersuchen, wie R das erfasst</t>
  </si>
  <si>
    <r>
      <t>R</t>
    </r>
    <r>
      <rPr>
        <vertAlign val="subscript"/>
        <sz val="16"/>
        <rFont val="Tahoma"/>
        <family val="2"/>
      </rPr>
      <t>1</t>
    </r>
    <r>
      <rPr>
        <sz val="16"/>
        <rFont val="Tahoma"/>
        <family val="0"/>
      </rPr>
      <t>=D-F</t>
    </r>
    <r>
      <rPr>
        <vertAlign val="subscript"/>
        <sz val="16"/>
        <rFont val="Tahoma"/>
        <family val="2"/>
      </rPr>
      <t>1</t>
    </r>
  </si>
  <si>
    <r>
      <t>F</t>
    </r>
    <r>
      <rPr>
        <vertAlign val="subscript"/>
        <sz val="16"/>
        <rFont val="Tahoma"/>
        <family val="2"/>
      </rPr>
      <t>1</t>
    </r>
  </si>
  <si>
    <r>
      <t>y</t>
    </r>
    <r>
      <rPr>
        <b/>
        <vertAlign val="superscript"/>
        <sz val="20"/>
        <color indexed="9"/>
        <rFont val="Tahoma"/>
        <family val="2"/>
      </rPr>
      <t xml:space="preserve">^ </t>
    </r>
    <r>
      <rPr>
        <b/>
        <sz val="16"/>
        <color indexed="9"/>
        <rFont val="Tahoma"/>
        <family val="2"/>
      </rPr>
      <t>- m(y)</t>
    </r>
  </si>
  <si>
    <r>
      <t>y</t>
    </r>
    <r>
      <rPr>
        <b/>
        <vertAlign val="superscript"/>
        <sz val="20"/>
        <color indexed="9"/>
        <rFont val="Tahoma"/>
        <family val="2"/>
      </rPr>
      <t>^</t>
    </r>
  </si>
  <si>
    <r>
      <t>SS y</t>
    </r>
    <r>
      <rPr>
        <b/>
        <vertAlign val="superscript"/>
        <sz val="20"/>
        <color indexed="9"/>
        <rFont val="Tahoma"/>
        <family val="2"/>
      </rPr>
      <t>^</t>
    </r>
  </si>
  <si>
    <r>
      <t>res = y-y</t>
    </r>
    <r>
      <rPr>
        <b/>
        <vertAlign val="superscript"/>
        <sz val="20"/>
        <color indexed="9"/>
        <rFont val="Tahoma"/>
        <family val="2"/>
      </rPr>
      <t>^</t>
    </r>
  </si>
  <si>
    <t>Untersuchen, wie R die Güte der Vorhersage "misst"</t>
  </si>
  <si>
    <t>scatter 2</t>
  </si>
  <si>
    <t>Lineare Vorhersage</t>
  </si>
  <si>
    <t>Einfache Vorhersage</t>
  </si>
  <si>
    <t>Vergleich</t>
  </si>
  <si>
    <t>Additive Beziehung</t>
  </si>
  <si>
    <t>scatter 1</t>
  </si>
  <si>
    <t>Vorhersagen</t>
  </si>
  <si>
    <t>Vergleich im Detail</t>
  </si>
  <si>
    <t>R^2</t>
  </si>
  <si>
    <r>
      <t xml:space="preserve">Man </t>
    </r>
    <r>
      <rPr>
        <sz val="16"/>
        <color indexed="53"/>
        <rFont val="Tahoma"/>
        <family val="2"/>
      </rPr>
      <t>ändere die Lage des roten Punktes</t>
    </r>
    <r>
      <rPr>
        <sz val="16"/>
        <rFont val="Tahoma"/>
        <family val="0"/>
      </rPr>
      <t xml:space="preserve"> mit den Reglern:</t>
    </r>
  </si>
  <si>
    <r>
      <t xml:space="preserve">Welche </t>
    </r>
    <r>
      <rPr>
        <sz val="16"/>
        <color indexed="53"/>
        <rFont val="Tahoma"/>
        <family val="2"/>
      </rPr>
      <t>Auswirkungen</t>
    </r>
    <r>
      <rPr>
        <sz val="16"/>
        <rFont val="Tahoma"/>
        <family val="2"/>
      </rPr>
      <t xml:space="preserve"> hat dies </t>
    </r>
  </si>
  <si>
    <r>
      <t xml:space="preserve">auf den </t>
    </r>
    <r>
      <rPr>
        <sz val="16"/>
        <color indexed="53"/>
        <rFont val="Tahoma"/>
        <family val="2"/>
      </rPr>
      <t>Vorhersagewert</t>
    </r>
  </si>
  <si>
    <r>
      <t xml:space="preserve">auf den </t>
    </r>
    <r>
      <rPr>
        <sz val="16"/>
        <color indexed="53"/>
        <rFont val="Tahoma"/>
        <family val="2"/>
      </rPr>
      <t>Fehler</t>
    </r>
    <r>
      <rPr>
        <sz val="16"/>
        <rFont val="Tahoma"/>
        <family val="0"/>
      </rPr>
      <t xml:space="preserve"> der Vorhersage</t>
    </r>
  </si>
  <si>
    <r>
      <t xml:space="preserve">auf den </t>
    </r>
    <r>
      <rPr>
        <sz val="16"/>
        <color indexed="53"/>
        <rFont val="Tahoma"/>
        <family val="2"/>
      </rPr>
      <t>Korrelationskoeffizienten</t>
    </r>
    <r>
      <rPr>
        <sz val="16"/>
        <rFont val="Tahoma"/>
        <family val="0"/>
      </rPr>
      <t>?</t>
    </r>
  </si>
  <si>
    <t xml:space="preserve"> = </t>
  </si>
  <si>
    <t xml:space="preserve"> +</t>
  </si>
  <si>
    <t>Residuum</t>
  </si>
  <si>
    <t>=</t>
  </si>
  <si>
    <r>
      <t>erklärte</t>
    </r>
    <r>
      <rPr>
        <sz val="16"/>
        <rFont val="Tahoma"/>
        <family val="0"/>
      </rPr>
      <t xml:space="preserve"> Abweichung </t>
    </r>
  </si>
  <si>
    <r>
      <t>nicht-erklärte</t>
    </r>
    <r>
      <rPr>
        <sz val="16"/>
        <rFont val="Tahoma"/>
        <family val="0"/>
      </rPr>
      <t xml:space="preserve"> Abweichung</t>
    </r>
  </si>
  <si>
    <r>
      <t>Fit</t>
    </r>
    <r>
      <rPr>
        <sz val="16"/>
        <rFont val="Tahoma"/>
        <family val="0"/>
      </rPr>
      <t xml:space="preserve"> / Modell</t>
    </r>
  </si>
  <si>
    <r>
      <t>Daten</t>
    </r>
    <r>
      <rPr>
        <sz val="16"/>
        <rFont val="Tahoma"/>
        <family val="0"/>
      </rPr>
      <t xml:space="preserve"> </t>
    </r>
  </si>
  <si>
    <r>
      <t>empirische Abweichung</t>
    </r>
    <r>
      <rPr>
        <sz val="16"/>
        <rFont val="Tahoma"/>
        <family val="0"/>
      </rPr>
      <t xml:space="preserve"> </t>
    </r>
  </si>
  <si>
    <r>
      <t xml:space="preserve">auf den </t>
    </r>
    <r>
      <rPr>
        <sz val="16"/>
        <color indexed="53"/>
        <rFont val="Tahoma"/>
        <family val="2"/>
      </rPr>
      <t>Fehler</t>
    </r>
    <r>
      <rPr>
        <sz val="16"/>
        <rFont val="Tahoma"/>
        <family val="0"/>
      </rPr>
      <t xml:space="preserve"> der einfachen Vorhersage</t>
    </r>
  </si>
  <si>
    <r>
      <t xml:space="preserve">auf den </t>
    </r>
    <r>
      <rPr>
        <sz val="16"/>
        <color indexed="53"/>
        <rFont val="Tahoma"/>
        <family val="2"/>
      </rPr>
      <t>einfachen</t>
    </r>
    <r>
      <rPr>
        <sz val="16"/>
        <rFont val="Tahoma"/>
        <family val="0"/>
      </rPr>
      <t xml:space="preserve"> </t>
    </r>
    <r>
      <rPr>
        <sz val="16"/>
        <color indexed="53"/>
        <rFont val="Tahoma"/>
        <family val="2"/>
      </rPr>
      <t>Vorhersagewert</t>
    </r>
  </si>
  <si>
    <r>
      <t xml:space="preserve">auf den </t>
    </r>
    <r>
      <rPr>
        <sz val="16"/>
        <color indexed="53"/>
        <rFont val="Tahoma"/>
        <family val="2"/>
      </rPr>
      <t>Fehler</t>
    </r>
    <r>
      <rPr>
        <sz val="16"/>
        <rFont val="Tahoma"/>
        <family val="0"/>
      </rPr>
      <t xml:space="preserve"> der </t>
    </r>
    <r>
      <rPr>
        <sz val="16"/>
        <color indexed="53"/>
        <rFont val="Tahoma"/>
        <family val="2"/>
      </rPr>
      <t>einfachen</t>
    </r>
    <r>
      <rPr>
        <sz val="16"/>
        <rFont val="Tahoma"/>
        <family val="0"/>
      </rPr>
      <t xml:space="preserve"> </t>
    </r>
    <r>
      <rPr>
        <sz val="16"/>
        <color indexed="53"/>
        <rFont val="Tahoma"/>
        <family val="2"/>
      </rPr>
      <t xml:space="preserve">Vorhersage </t>
    </r>
    <r>
      <rPr>
        <sz val="16"/>
        <rFont val="Tahoma"/>
        <family val="2"/>
      </rPr>
      <t>(schwarz)</t>
    </r>
  </si>
  <si>
    <r>
      <t xml:space="preserve">auf den </t>
    </r>
    <r>
      <rPr>
        <sz val="16"/>
        <color indexed="53"/>
        <rFont val="Tahoma"/>
        <family val="2"/>
      </rPr>
      <t>Fehler</t>
    </r>
    <r>
      <rPr>
        <sz val="16"/>
        <rFont val="Tahoma"/>
        <family val="0"/>
      </rPr>
      <t xml:space="preserve"> der </t>
    </r>
    <r>
      <rPr>
        <sz val="16"/>
        <color indexed="53"/>
        <rFont val="Tahoma"/>
        <family val="2"/>
      </rPr>
      <t>linearen</t>
    </r>
    <r>
      <rPr>
        <sz val="16"/>
        <rFont val="Tahoma"/>
        <family val="0"/>
      </rPr>
      <t xml:space="preserve"> Vorhersage (</t>
    </r>
    <r>
      <rPr>
        <sz val="16"/>
        <color indexed="53"/>
        <rFont val="Tahoma"/>
        <family val="2"/>
      </rPr>
      <t>orange</t>
    </r>
    <r>
      <rPr>
        <sz val="16"/>
        <rFont val="Tahoma"/>
        <family val="0"/>
      </rPr>
      <t>)</t>
    </r>
  </si>
  <si>
    <t>Einfluss-</t>
  </si>
  <si>
    <t>Variable</t>
  </si>
  <si>
    <t>abhängige</t>
  </si>
  <si>
    <t>Var. = D</t>
  </si>
  <si>
    <t xml:space="preserve"> + der Reihe nach öffnen; die Kommentare anklicken</t>
  </si>
</sst>
</file>

<file path=xl/styles.xml><?xml version="1.0" encoding="utf-8"?>
<styleSheet xmlns="http://schemas.openxmlformats.org/spreadsheetml/2006/main">
  <numFmts count="23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42">
    <font>
      <sz val="16"/>
      <name val="Tahoma"/>
      <family val="0"/>
    </font>
    <font>
      <sz val="16.25"/>
      <name val="Tahoma"/>
      <family val="0"/>
    </font>
    <font>
      <b/>
      <sz val="16"/>
      <name val="Tahoma"/>
      <family val="2"/>
    </font>
    <font>
      <b/>
      <sz val="16"/>
      <color indexed="9"/>
      <name val="Tahoma"/>
      <family val="2"/>
    </font>
    <font>
      <sz val="16"/>
      <color indexed="22"/>
      <name val="Tahoma"/>
      <family val="2"/>
    </font>
    <font>
      <sz val="16.5"/>
      <name val="Tahoma"/>
      <family val="0"/>
    </font>
    <font>
      <sz val="14"/>
      <name val="Tahoma"/>
      <family val="2"/>
    </font>
    <font>
      <sz val="20"/>
      <name val="Tahoma"/>
      <family val="2"/>
    </font>
    <font>
      <b/>
      <sz val="14"/>
      <name val="Tahoma"/>
      <family val="2"/>
    </font>
    <font>
      <b/>
      <sz val="14"/>
      <color indexed="53"/>
      <name val="Tahoma"/>
      <family val="2"/>
    </font>
    <font>
      <b/>
      <sz val="16"/>
      <color indexed="12"/>
      <name val="Tahoma"/>
      <family val="2"/>
    </font>
    <font>
      <b/>
      <sz val="16"/>
      <color indexed="53"/>
      <name val="Tahoma"/>
      <family val="2"/>
    </font>
    <font>
      <b/>
      <sz val="14"/>
      <color indexed="23"/>
      <name val="Tahoma"/>
      <family val="2"/>
    </font>
    <font>
      <b/>
      <sz val="16"/>
      <color indexed="23"/>
      <name val="Tahoma"/>
      <family val="2"/>
    </font>
    <font>
      <sz val="11"/>
      <name val="Tahoma"/>
      <family val="0"/>
    </font>
    <font>
      <sz val="12"/>
      <name val="Tahoma"/>
      <family val="2"/>
    </font>
    <font>
      <sz val="11.75"/>
      <name val="Tahoma"/>
      <family val="0"/>
    </font>
    <font>
      <u val="single"/>
      <sz val="16"/>
      <color indexed="12"/>
      <name val="Tahoma"/>
      <family val="0"/>
    </font>
    <font>
      <u val="single"/>
      <sz val="16"/>
      <color indexed="36"/>
      <name val="Tahoma"/>
      <family val="0"/>
    </font>
    <font>
      <sz val="14"/>
      <color indexed="56"/>
      <name val="Tahoma"/>
      <family val="2"/>
    </font>
    <font>
      <b/>
      <sz val="14"/>
      <color indexed="12"/>
      <name val="Tahoma"/>
      <family val="2"/>
    </font>
    <font>
      <sz val="14"/>
      <color indexed="18"/>
      <name val="Tahoma"/>
      <family val="2"/>
    </font>
    <font>
      <sz val="14"/>
      <color indexed="12"/>
      <name val="Tahoma"/>
      <family val="2"/>
    </font>
    <font>
      <b/>
      <sz val="14"/>
      <color indexed="18"/>
      <name val="Tahoma"/>
      <family val="2"/>
    </font>
    <font>
      <sz val="16"/>
      <color indexed="12"/>
      <name val="Tahoma"/>
      <family val="2"/>
    </font>
    <font>
      <sz val="16"/>
      <color indexed="53"/>
      <name val="Tahoma"/>
      <family val="2"/>
    </font>
    <font>
      <vertAlign val="subscript"/>
      <sz val="16"/>
      <name val="Tahoma"/>
      <family val="2"/>
    </font>
    <font>
      <b/>
      <vertAlign val="superscript"/>
      <sz val="20"/>
      <color indexed="9"/>
      <name val="Tahoma"/>
      <family val="2"/>
    </font>
    <font>
      <b/>
      <vertAlign val="superscript"/>
      <sz val="20"/>
      <name val="Tahoma"/>
      <family val="2"/>
    </font>
    <font>
      <sz val="16"/>
      <color indexed="56"/>
      <name val="Tahoma"/>
      <family val="2"/>
    </font>
    <font>
      <u val="single"/>
      <sz val="8"/>
      <color indexed="12"/>
      <name val="Tahoma"/>
      <family val="2"/>
    </font>
    <font>
      <sz val="16"/>
      <color indexed="9"/>
      <name val="Tahoma"/>
      <family val="2"/>
    </font>
    <font>
      <b/>
      <sz val="18"/>
      <color indexed="9"/>
      <name val="Tahoma"/>
      <family val="2"/>
    </font>
    <font>
      <sz val="10"/>
      <name val="Tahoma"/>
      <family val="0"/>
    </font>
    <font>
      <sz val="9.75"/>
      <name val="Tahoma"/>
      <family val="0"/>
    </font>
    <font>
      <sz val="8"/>
      <name val="Tahoma"/>
      <family val="2"/>
    </font>
    <font>
      <sz val="16"/>
      <color indexed="58"/>
      <name val="Tahoma"/>
      <family val="2"/>
    </font>
    <font>
      <sz val="16"/>
      <color indexed="23"/>
      <name val="Tahoma"/>
      <family val="2"/>
    </font>
    <font>
      <sz val="12"/>
      <color indexed="12"/>
      <name val="Tahoma"/>
      <family val="2"/>
    </font>
    <font>
      <i/>
      <sz val="16"/>
      <name val="Tahoma"/>
      <family val="2"/>
    </font>
    <font>
      <sz val="14"/>
      <color indexed="53"/>
      <name val="Tahoma"/>
      <family val="2"/>
    </font>
    <font>
      <b/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2" fontId="3" fillId="2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2" fontId="3" fillId="4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/>
    </xf>
    <xf numFmtId="17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4" fontId="0" fillId="0" borderId="0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74" fontId="2" fillId="0" borderId="0" xfId="0" applyNumberFormat="1" applyFont="1" applyAlignment="1">
      <alignment/>
    </xf>
    <xf numFmtId="174" fontId="2" fillId="5" borderId="1" xfId="0" applyNumberFormat="1" applyFont="1" applyFill="1" applyBorder="1" applyAlignment="1">
      <alignment/>
    </xf>
    <xf numFmtId="0" fontId="0" fillId="0" borderId="0" xfId="0" applyAlignment="1">
      <alignment horizontal="left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74" fontId="0" fillId="0" borderId="1" xfId="0" applyNumberFormat="1" applyBorder="1" applyAlignment="1">
      <alignment/>
    </xf>
    <xf numFmtId="0" fontId="30" fillId="0" borderId="0" xfId="18" applyFont="1" applyAlignment="1">
      <alignment/>
    </xf>
    <xf numFmtId="0" fontId="31" fillId="0" borderId="0" xfId="0" applyFont="1" applyAlignment="1">
      <alignment/>
    </xf>
    <xf numFmtId="174" fontId="0" fillId="0" borderId="0" xfId="0" applyNumberFormat="1" applyFont="1" applyBorder="1" applyAlignment="1">
      <alignment/>
    </xf>
    <xf numFmtId="174" fontId="0" fillId="0" borderId="1" xfId="0" applyNumberFormat="1" applyFont="1" applyBorder="1" applyAlignment="1">
      <alignment/>
    </xf>
    <xf numFmtId="0" fontId="36" fillId="0" borderId="0" xfId="0" applyFont="1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4" fontId="3" fillId="3" borderId="0" xfId="0" applyNumberFormat="1" applyFont="1" applyFill="1" applyAlignment="1">
      <alignment horizontal="center" vertical="center"/>
    </xf>
    <xf numFmtId="17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4" fontId="3" fillId="3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0" fillId="0" borderId="0" xfId="18" applyFont="1" applyAlignment="1">
      <alignment horizontal="left" vertical="center"/>
    </xf>
    <xf numFmtId="0" fontId="17" fillId="0" borderId="0" xfId="18" applyAlignment="1">
      <alignment horizontal="left" vertical="center"/>
    </xf>
    <xf numFmtId="0" fontId="0" fillId="0" borderId="0" xfId="0" applyAlignment="1">
      <alignment/>
    </xf>
    <xf numFmtId="174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0" fontId="30" fillId="0" borderId="21" xfId="18" applyFont="1" applyBorder="1" applyAlignment="1">
      <alignment horizontal="left" vertical="center"/>
    </xf>
    <xf numFmtId="0" fontId="30" fillId="0" borderId="21" xfId="18" applyFont="1" applyBorder="1" applyAlignment="1">
      <alignment/>
    </xf>
    <xf numFmtId="0" fontId="0" fillId="0" borderId="21" xfId="0" applyBorder="1" applyAlignment="1">
      <alignment/>
    </xf>
    <xf numFmtId="0" fontId="30" fillId="0" borderId="21" xfId="18" applyFont="1" applyBorder="1" applyAlignment="1">
      <alignment horizontal="left"/>
    </xf>
    <xf numFmtId="174" fontId="0" fillId="8" borderId="0" xfId="0" applyNumberFormat="1" applyFill="1" applyBorder="1" applyAlignment="1">
      <alignment/>
    </xf>
    <xf numFmtId="174" fontId="0" fillId="8" borderId="0" xfId="0" applyNumberFormat="1" applyFont="1" applyFill="1" applyBorder="1" applyAlignment="1">
      <alignment/>
    </xf>
    <xf numFmtId="174" fontId="0" fillId="9" borderId="0" xfId="0" applyNumberFormat="1" applyFont="1" applyFill="1" applyBorder="1" applyAlignment="1">
      <alignment/>
    </xf>
    <xf numFmtId="174" fontId="0" fillId="9" borderId="0" xfId="0" applyNumberFormat="1" applyFill="1" applyBorder="1" applyAlignment="1">
      <alignment/>
    </xf>
    <xf numFmtId="174" fontId="0" fillId="9" borderId="0" xfId="0" applyNumberFormat="1" applyFill="1" applyAlignment="1">
      <alignment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174" fontId="0" fillId="0" borderId="21" xfId="0" applyNumberFormat="1" applyBorder="1" applyAlignment="1">
      <alignment/>
    </xf>
    <xf numFmtId="174" fontId="0" fillId="0" borderId="21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Font="1" applyAlignment="1">
      <alignment/>
    </xf>
    <xf numFmtId="0" fontId="30" fillId="0" borderId="22" xfId="18" applyFont="1" applyBorder="1" applyAlignment="1">
      <alignment vertical="center"/>
    </xf>
    <xf numFmtId="0" fontId="30" fillId="0" borderId="21" xfId="18" applyFont="1" applyBorder="1" applyAlignment="1">
      <alignment/>
    </xf>
    <xf numFmtId="0" fontId="30" fillId="0" borderId="21" xfId="18" applyFont="1" applyBorder="1" applyAlignment="1">
      <alignment horizontal="center" vertical="center"/>
    </xf>
    <xf numFmtId="0" fontId="15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5" fillId="0" borderId="21" xfId="18" applyFont="1" applyBorder="1" applyAlignment="1">
      <alignment horizontal="left" vertical="center"/>
    </xf>
    <xf numFmtId="0" fontId="35" fillId="0" borderId="21" xfId="18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0" xfId="0" applyFont="1" applyAlignment="1">
      <alignment/>
    </xf>
    <xf numFmtId="0" fontId="35" fillId="0" borderId="22" xfId="0" applyFont="1" applyBorder="1" applyAlignment="1">
      <alignment/>
    </xf>
    <xf numFmtId="0" fontId="30" fillId="0" borderId="21" xfId="18" applyFont="1" applyBorder="1" applyAlignment="1">
      <alignment horizontal="center" vertical="center"/>
    </xf>
    <xf numFmtId="0" fontId="30" fillId="0" borderId="21" xfId="18" applyFont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vertical="center"/>
    </xf>
    <xf numFmtId="0" fontId="30" fillId="0" borderId="21" xfId="18" applyFont="1" applyBorder="1" applyAlignment="1">
      <alignment horizontal="right" vertical="center"/>
    </xf>
    <xf numFmtId="2" fontId="0" fillId="0" borderId="27" xfId="0" applyNumberFormat="1" applyBorder="1" applyAlignment="1">
      <alignment horizontal="right" indent="1"/>
    </xf>
    <xf numFmtId="2" fontId="0" fillId="0" borderId="3" xfId="0" applyNumberFormat="1" applyBorder="1" applyAlignment="1">
      <alignment horizontal="right" indent="1"/>
    </xf>
    <xf numFmtId="2" fontId="0" fillId="0" borderId="30" xfId="0" applyNumberFormat="1" applyBorder="1" applyAlignment="1">
      <alignment horizontal="right" indent="1"/>
    </xf>
    <xf numFmtId="2" fontId="0" fillId="0" borderId="26" xfId="0" applyNumberFormat="1" applyBorder="1" applyAlignment="1">
      <alignment horizontal="right" indent="2"/>
    </xf>
    <xf numFmtId="2" fontId="0" fillId="0" borderId="2" xfId="0" applyNumberFormat="1" applyBorder="1" applyAlignment="1">
      <alignment horizontal="right" indent="2"/>
    </xf>
    <xf numFmtId="2" fontId="0" fillId="0" borderId="31" xfId="0" applyNumberFormat="1" applyBorder="1" applyAlignment="1">
      <alignment horizontal="right" indent="2"/>
    </xf>
    <xf numFmtId="0" fontId="0" fillId="0" borderId="10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0" fontId="0" fillId="6" borderId="9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9" xfId="0" applyBorder="1" applyAlignment="1">
      <alignment horizontal="right" indent="4"/>
    </xf>
    <xf numFmtId="0" fontId="0" fillId="11" borderId="9" xfId="0" applyFill="1" applyBorder="1" applyAlignment="1">
      <alignment horizontal="right" indent="4"/>
    </xf>
    <xf numFmtId="0" fontId="0" fillId="0" borderId="11" xfId="0" applyBorder="1" applyAlignment="1">
      <alignment horizontal="right" indent="4"/>
    </xf>
    <xf numFmtId="0" fontId="3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225"/>
          <c:w val="0.9635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FF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'Punktwolke 1'!$C$10:$C$16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</c:numCache>
            </c:numRef>
          </c:xVal>
          <c:yVal>
            <c:numRef>
              <c:f>'Punktwolke 1'!$D$10:$D$16</c:f>
              <c:numCache>
                <c:ptCount val="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</c:ser>
        <c:axId val="22031554"/>
        <c:axId val="64066259"/>
      </c:scatterChart>
      <c:valAx>
        <c:axId val="22031554"/>
        <c:scaling>
          <c:orientation val="minMax"/>
          <c:max val="15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64066259"/>
        <c:crosses val="autoZero"/>
        <c:crossBetween val="midCat"/>
        <c:dispUnits/>
      </c:valAx>
      <c:valAx>
        <c:axId val="64066259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22031554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"/>
          <c:w val="1"/>
          <c:h val="0.85425"/>
        </c:manualLayout>
      </c:layout>
      <c:scatterChart>
        <c:scatterStyle val="lineMarker"/>
        <c:varyColors val="1"/>
        <c:ser>
          <c:idx val="3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errBars>
            <c:errDir val="y"/>
            <c:errBarType val="minus"/>
            <c:errValType val="cust"/>
            <c:minus>
              <c:numRef>
                <c:f>'R^2 Reduktion von Fehlern'!$K$9:$K$14</c:f>
                <c:numCache>
                  <c:ptCount val="6"/>
                  <c:pt idx="0">
                    <c:v>0.8823529411764706</c:v>
                  </c:pt>
                  <c:pt idx="1">
                    <c:v>-0.7294117647058824</c:v>
                  </c:pt>
                  <c:pt idx="2">
                    <c:v>1.6588235294117646</c:v>
                  </c:pt>
                  <c:pt idx="3">
                    <c:v>-3.1764705882352944</c:v>
                  </c:pt>
                  <c:pt idx="4">
                    <c:v>2.3764705882352937</c:v>
                  </c:pt>
                  <c:pt idx="5">
                    <c:v>-1.011764705882353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Fehlern'!$K$9:$K$14</c:f>
              <c:numCache>
                <c:ptCount val="6"/>
                <c:pt idx="0">
                  <c:v>0.8823529411764706</c:v>
                </c:pt>
                <c:pt idx="1">
                  <c:v>-0.7294117647058824</c:v>
                </c:pt>
                <c:pt idx="2">
                  <c:v>1.6588235294117646</c:v>
                </c:pt>
                <c:pt idx="3">
                  <c:v>-3.1764705882352944</c:v>
                </c:pt>
                <c:pt idx="4">
                  <c:v>2.3764705882352937</c:v>
                </c:pt>
                <c:pt idx="5">
                  <c:v>-1.011764705882353</c:v>
                </c:pt>
              </c:numCache>
            </c:numRef>
          </c:yVal>
          <c:smooth val="0"/>
        </c:ser>
        <c:axId val="40292156"/>
        <c:axId val="27085085"/>
      </c:scatterChart>
      <c:valAx>
        <c:axId val="4029215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FF"/>
            </a:solidFill>
            <a:prstDash val="dash"/>
          </a:ln>
        </c:spPr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27085085"/>
        <c:crosses val="autoZero"/>
        <c:crossBetween val="midCat"/>
        <c:dispUnits/>
      </c:valAx>
      <c:valAx>
        <c:axId val="27085085"/>
        <c:scaling>
          <c:orientation val="minMax"/>
          <c:max val="6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40292156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44"/>
          <c:w val="1"/>
          <c:h val="0.856"/>
        </c:manualLayout>
      </c:layout>
      <c:scatterChart>
        <c:scatterStyle val="lineMarker"/>
        <c:varyColors val="1"/>
        <c:ser>
          <c:idx val="3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errBars>
            <c:errDir val="y"/>
            <c:errBarType val="minus"/>
            <c:errValType val="cust"/>
            <c:minus>
              <c:numRef>
                <c:f>'R^2 Reduktion von Fehlern'!$K$9:$K$14</c:f>
                <c:numCache>
                  <c:ptCount val="6"/>
                  <c:pt idx="0">
                    <c:v>0.8823529411764706</c:v>
                  </c:pt>
                  <c:pt idx="1">
                    <c:v>-0.7294117647058824</c:v>
                  </c:pt>
                  <c:pt idx="2">
                    <c:v>1.6588235294117646</c:v>
                  </c:pt>
                  <c:pt idx="3">
                    <c:v>-3.1764705882352944</c:v>
                  </c:pt>
                  <c:pt idx="4">
                    <c:v>2.3764705882352937</c:v>
                  </c:pt>
                  <c:pt idx="5">
                    <c:v>-1.011764705882353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Fehlern'!$F$9:$F$14</c:f>
              <c:numCache>
                <c:ptCount val="6"/>
                <c:pt idx="0">
                  <c:v>-1.666666666666667</c:v>
                </c:pt>
                <c:pt idx="1">
                  <c:v>-2.666666666666667</c:v>
                </c:pt>
                <c:pt idx="2">
                  <c:v>0.33333333333333304</c:v>
                </c:pt>
                <c:pt idx="3">
                  <c:v>-2.666666666666667</c:v>
                </c:pt>
                <c:pt idx="4">
                  <c:v>5.333333333333333</c:v>
                </c:pt>
                <c:pt idx="5">
                  <c:v>1.333333333333333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'R^2 Reduktion von Fehlern'!$F$9:$F$14</c:f>
                <c:numCache>
                  <c:ptCount val="6"/>
                  <c:pt idx="0">
                    <c:v>-1.666666666666667</c:v>
                  </c:pt>
                  <c:pt idx="1">
                    <c:v>-2.666666666666667</c:v>
                  </c:pt>
                  <c:pt idx="2">
                    <c:v>0.33333333333333304</c:v>
                  </c:pt>
                  <c:pt idx="3">
                    <c:v>-2.666666666666667</c:v>
                  </c:pt>
                  <c:pt idx="4">
                    <c:v>5.333333333333333</c:v>
                  </c:pt>
                  <c:pt idx="5">
                    <c:v>1.333333333333333</c:v>
                  </c:pt>
                </c:numCache>
              </c:numRef>
            </c:minus>
            <c:noEndCap val="1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'R^2 Reduktion von Fehlern'!$A$9:$A$14</c:f>
              <c:numCache>
                <c:ptCount val="6"/>
                <c:pt idx="0">
                  <c:v>0.8</c:v>
                </c:pt>
                <c:pt idx="1">
                  <c:v>1.8</c:v>
                </c:pt>
                <c:pt idx="2">
                  <c:v>2.8</c:v>
                </c:pt>
                <c:pt idx="3">
                  <c:v>5.8</c:v>
                </c:pt>
                <c:pt idx="4">
                  <c:v>9.8</c:v>
                </c:pt>
                <c:pt idx="5">
                  <c:v>8.8</c:v>
                </c:pt>
              </c:numCache>
            </c:numRef>
          </c:xVal>
          <c:yVal>
            <c:numRef>
              <c:f>'R^2 Reduktion von Fehlern'!$F$9:$F$14</c:f>
              <c:numCache>
                <c:ptCount val="6"/>
                <c:pt idx="0">
                  <c:v>-1.666666666666667</c:v>
                </c:pt>
                <c:pt idx="1">
                  <c:v>-2.666666666666667</c:v>
                </c:pt>
                <c:pt idx="2">
                  <c:v>0.33333333333333304</c:v>
                </c:pt>
                <c:pt idx="3">
                  <c:v>-2.666666666666667</c:v>
                </c:pt>
                <c:pt idx="4">
                  <c:v>5.333333333333333</c:v>
                </c:pt>
                <c:pt idx="5">
                  <c:v>1.333333333333333</c:v>
                </c:pt>
              </c:numCache>
            </c:numRef>
          </c:yVal>
          <c:smooth val="0"/>
        </c:ser>
        <c:axId val="42439174"/>
        <c:axId val="46408247"/>
      </c:scatterChart>
      <c:valAx>
        <c:axId val="4243917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46408247"/>
        <c:crosses val="autoZero"/>
        <c:crossBetween val="midCat"/>
        <c:dispUnits/>
      </c:valAx>
      <c:valAx>
        <c:axId val="46408247"/>
        <c:scaling>
          <c:orientation val="minMax"/>
          <c:max val="6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42439174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467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errBars>
            <c:errDir val="y"/>
            <c:errBarType val="minus"/>
            <c:errValType val="cust"/>
            <c:minus>
              <c:numRef>
                <c:f>'R^2 Reduktion von Fehlern'!$F$9:$F$14</c:f>
                <c:numCache>
                  <c:ptCount val="6"/>
                  <c:pt idx="0">
                    <c:v>-1.666666666666667</c:v>
                  </c:pt>
                  <c:pt idx="1">
                    <c:v>-2.666666666666667</c:v>
                  </c:pt>
                  <c:pt idx="2">
                    <c:v>0.33333333333333304</c:v>
                  </c:pt>
                  <c:pt idx="3">
                    <c:v>-2.666666666666667</c:v>
                  </c:pt>
                  <c:pt idx="4">
                    <c:v>5.333333333333333</c:v>
                  </c:pt>
                  <c:pt idx="5">
                    <c:v>1.333333333333333</c:v>
                  </c:pt>
                </c:numCache>
              </c:numRef>
            </c:minus>
            <c:noEndCap val="1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Fehlern'!$C$9:$C$14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trendline>
            <c:trendlineType val="linear"/>
            <c:forward val="1"/>
            <c:backward val="1"/>
            <c:dispEq val="0"/>
            <c:dispRSqr val="0"/>
          </c:trendline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Fehlern'!$E$9:$E$14</c:f>
              <c:numCache>
                <c:ptCount val="6"/>
                <c:pt idx="0">
                  <c:v>4.666666666666667</c:v>
                </c:pt>
                <c:pt idx="1">
                  <c:v>4.666666666666667</c:v>
                </c:pt>
                <c:pt idx="2">
                  <c:v>4.666666666666667</c:v>
                </c:pt>
                <c:pt idx="3">
                  <c:v>4.666666666666667</c:v>
                </c:pt>
                <c:pt idx="4">
                  <c:v>4.666666666666667</c:v>
                </c:pt>
                <c:pt idx="5">
                  <c:v>4.666666666666667</c:v>
                </c:pt>
              </c:numCache>
            </c:numRef>
          </c:yVal>
          <c:smooth val="0"/>
        </c:ser>
        <c:axId val="15021040"/>
        <c:axId val="971633"/>
      </c:scatterChart>
      <c:valAx>
        <c:axId val="15021040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971633"/>
        <c:crosses val="autoZero"/>
        <c:crossBetween val="midCat"/>
        <c:dispUnits/>
        <c:majorUnit val="5"/>
      </c:valAx>
      <c:valAx>
        <c:axId val="971633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15021040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3925"/>
          <c:w val="1"/>
          <c:h val="0.8527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Fehlern'!$C$9:$C$14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errBars>
            <c:errDir val="y"/>
            <c:errBarType val="minus"/>
            <c:errValType val="cust"/>
            <c:minus>
              <c:numRef>
                <c:f>'R^2 Reduktion von Fehlern'!$I$9:$I$14</c:f>
                <c:numCache>
                  <c:ptCount val="6"/>
                  <c:pt idx="0">
                    <c:v>-2.5490196078431375</c:v>
                  </c:pt>
                  <c:pt idx="1">
                    <c:v>-1.9372549019607845</c:v>
                  </c:pt>
                  <c:pt idx="2">
                    <c:v>-1.3254901960784315</c:v>
                  </c:pt>
                  <c:pt idx="3">
                    <c:v>0.5098039215686274</c:v>
                  </c:pt>
                  <c:pt idx="4">
                    <c:v>2.9568627450980394</c:v>
                  </c:pt>
                  <c:pt idx="5">
                    <c:v>2.345098039215686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Fehlern'!$H$9:$H$14</c:f>
              <c:numCache>
                <c:ptCount val="6"/>
                <c:pt idx="0">
                  <c:v>2.1176470588235294</c:v>
                </c:pt>
                <c:pt idx="1">
                  <c:v>2.7294117647058824</c:v>
                </c:pt>
                <c:pt idx="2">
                  <c:v>3.3411764705882354</c:v>
                </c:pt>
                <c:pt idx="3">
                  <c:v>5.176470588235294</c:v>
                </c:pt>
                <c:pt idx="4">
                  <c:v>7.623529411764706</c:v>
                </c:pt>
                <c:pt idx="5">
                  <c:v>7.011764705882353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trendline>
            <c:trendlineType val="linear"/>
            <c:forward val="1"/>
            <c:backward val="1"/>
            <c:dispEq val="0"/>
            <c:dispRSqr val="0"/>
          </c:trendline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Fehlern'!$E$9:$E$14</c:f>
              <c:numCache>
                <c:ptCount val="6"/>
                <c:pt idx="0">
                  <c:v>4.666666666666667</c:v>
                </c:pt>
                <c:pt idx="1">
                  <c:v>4.666666666666667</c:v>
                </c:pt>
                <c:pt idx="2">
                  <c:v>4.666666666666667</c:v>
                </c:pt>
                <c:pt idx="3">
                  <c:v>4.666666666666667</c:v>
                </c:pt>
                <c:pt idx="4">
                  <c:v>4.666666666666667</c:v>
                </c:pt>
                <c:pt idx="5">
                  <c:v>4.666666666666667</c:v>
                </c:pt>
              </c:numCache>
            </c:numRef>
          </c:yVal>
          <c:smooth val="0"/>
        </c:ser>
        <c:axId val="8744698"/>
        <c:axId val="11593419"/>
      </c:scatterChart>
      <c:valAx>
        <c:axId val="8744698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11593419"/>
        <c:crosses val="autoZero"/>
        <c:crossBetween val="midCat"/>
        <c:dispUnits/>
        <c:majorUnit val="5"/>
      </c:valAx>
      <c:valAx>
        <c:axId val="11593419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8744698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447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errBars>
            <c:errDir val="y"/>
            <c:errBarType val="minus"/>
            <c:errValType val="cust"/>
            <c:minus>
              <c:numRef>
                <c:f>'R^2 Reduktion von Fehlern'!$K$9:$K$14</c:f>
                <c:numCache>
                  <c:ptCount val="6"/>
                  <c:pt idx="0">
                    <c:v>0.8823529411764706</c:v>
                  </c:pt>
                  <c:pt idx="1">
                    <c:v>-0.7294117647058824</c:v>
                  </c:pt>
                  <c:pt idx="2">
                    <c:v>1.6588235294117646</c:v>
                  </c:pt>
                  <c:pt idx="3">
                    <c:v>-3.1764705882352944</c:v>
                  </c:pt>
                  <c:pt idx="4">
                    <c:v>2.3764705882352937</c:v>
                  </c:pt>
                  <c:pt idx="5">
                    <c:v>-1.011764705882353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Fehlern'!$C$9:$C$14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Fehlern'!$H$9:$H$14</c:f>
              <c:numCache>
                <c:ptCount val="6"/>
                <c:pt idx="0">
                  <c:v>2.1176470588235294</c:v>
                </c:pt>
                <c:pt idx="1">
                  <c:v>2.7294117647058824</c:v>
                </c:pt>
                <c:pt idx="2">
                  <c:v>3.3411764705882354</c:v>
                </c:pt>
                <c:pt idx="3">
                  <c:v>5.176470588235294</c:v>
                </c:pt>
                <c:pt idx="4">
                  <c:v>7.623529411764706</c:v>
                </c:pt>
                <c:pt idx="5">
                  <c:v>7.011764705882353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Fehlern'!$E$9:$E$14</c:f>
              <c:numCache>
                <c:ptCount val="6"/>
                <c:pt idx="0">
                  <c:v>4.666666666666667</c:v>
                </c:pt>
                <c:pt idx="1">
                  <c:v>4.666666666666667</c:v>
                </c:pt>
                <c:pt idx="2">
                  <c:v>4.666666666666667</c:v>
                </c:pt>
                <c:pt idx="3">
                  <c:v>4.666666666666667</c:v>
                </c:pt>
                <c:pt idx="4">
                  <c:v>4.666666666666667</c:v>
                </c:pt>
                <c:pt idx="5">
                  <c:v>4.666666666666667</c:v>
                </c:pt>
              </c:numCache>
            </c:numRef>
          </c:yVal>
          <c:smooth val="0"/>
        </c:ser>
        <c:axId val="37231908"/>
        <c:axId val="66651717"/>
      </c:scatterChart>
      <c:valAx>
        <c:axId val="37231908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66651717"/>
        <c:crosses val="autoZero"/>
        <c:crossBetween val="midCat"/>
        <c:dispUnits/>
        <c:majorUnit val="5"/>
      </c:valAx>
      <c:valAx>
        <c:axId val="66651717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37231908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Punktwolke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Fehlern'!$C$9:$C$14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v>Mittelwerte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Fehlern'!$E$9:$E$14</c:f>
              <c:numCache>
                <c:ptCount val="6"/>
                <c:pt idx="0">
                  <c:v>4.666666666666667</c:v>
                </c:pt>
                <c:pt idx="1">
                  <c:v>4.666666666666667</c:v>
                </c:pt>
                <c:pt idx="2">
                  <c:v>4.666666666666667</c:v>
                </c:pt>
                <c:pt idx="3">
                  <c:v>4.666666666666667</c:v>
                </c:pt>
                <c:pt idx="4">
                  <c:v>4.666666666666667</c:v>
                </c:pt>
                <c:pt idx="5">
                  <c:v>4.666666666666667</c:v>
                </c:pt>
              </c:numCache>
            </c:numRef>
          </c:yVal>
          <c:smooth val="0"/>
        </c:ser>
        <c:axId val="62994542"/>
        <c:axId val="30079967"/>
      </c:scatterChart>
      <c:valAx>
        <c:axId val="62994542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30079967"/>
        <c:crosses val="autoZero"/>
        <c:crossBetween val="midCat"/>
        <c:dispUnits/>
        <c:majorUnit val="5"/>
        <c:minorUnit val="1"/>
      </c:valAx>
      <c:valAx>
        <c:axId val="30079967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62994542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575"/>
          <c:w val="0.9505"/>
          <c:h val="0.94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errBars>
            <c:errDir val="y"/>
            <c:errBarType val="minus"/>
            <c:errValType val="cust"/>
            <c:minus>
              <c:numRef>
                <c:f>'R^2 Reduktion von Fehlern'!$K$9:$K$14</c:f>
                <c:numCache>
                  <c:ptCount val="6"/>
                  <c:pt idx="0">
                    <c:v>0.8823529411764706</c:v>
                  </c:pt>
                  <c:pt idx="1">
                    <c:v>-0.7294117647058824</c:v>
                  </c:pt>
                  <c:pt idx="2">
                    <c:v>1.6588235294117646</c:v>
                  </c:pt>
                  <c:pt idx="3">
                    <c:v>-3.1764705882352944</c:v>
                  </c:pt>
                  <c:pt idx="4">
                    <c:v>2.3764705882352937</c:v>
                  </c:pt>
                  <c:pt idx="5">
                    <c:v>-1.011764705882353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'R^2 Reduktion von Fehlern'!$A$9:$A$14</c:f>
              <c:numCache>
                <c:ptCount val="6"/>
                <c:pt idx="0">
                  <c:v>0.8</c:v>
                </c:pt>
                <c:pt idx="1">
                  <c:v>1.8</c:v>
                </c:pt>
                <c:pt idx="2">
                  <c:v>2.8</c:v>
                </c:pt>
                <c:pt idx="3">
                  <c:v>5.8</c:v>
                </c:pt>
                <c:pt idx="4">
                  <c:v>9.8</c:v>
                </c:pt>
                <c:pt idx="5">
                  <c:v>8.8</c:v>
                </c:pt>
              </c:numCache>
            </c:numRef>
          </c:xVal>
          <c:yVal>
            <c:numRef>
              <c:f>'R^2 Reduktion von Fehlern'!$F$9:$F$14</c:f>
              <c:numCache>
                <c:ptCount val="6"/>
                <c:pt idx="0">
                  <c:v>-1.666666666666667</c:v>
                </c:pt>
                <c:pt idx="1">
                  <c:v>-2.666666666666667</c:v>
                </c:pt>
                <c:pt idx="2">
                  <c:v>0.33333333333333304</c:v>
                </c:pt>
                <c:pt idx="3">
                  <c:v>-2.666666666666667</c:v>
                </c:pt>
                <c:pt idx="4">
                  <c:v>5.333333333333333</c:v>
                </c:pt>
                <c:pt idx="5">
                  <c:v>1.333333333333333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'R^2 Reduktion von Fehlern'!$F$9:$F$14</c:f>
                <c:numCache>
                  <c:ptCount val="6"/>
                  <c:pt idx="0">
                    <c:v>-1.666666666666667</c:v>
                  </c:pt>
                  <c:pt idx="1">
                    <c:v>-2.666666666666667</c:v>
                  </c:pt>
                  <c:pt idx="2">
                    <c:v>0.33333333333333304</c:v>
                  </c:pt>
                  <c:pt idx="3">
                    <c:v>-2.666666666666667</c:v>
                  </c:pt>
                  <c:pt idx="4">
                    <c:v>5.333333333333333</c:v>
                  </c:pt>
                  <c:pt idx="5">
                    <c:v>1.333333333333333</c:v>
                  </c:pt>
                </c:numCache>
              </c:numRef>
            </c:minus>
            <c:noEndCap val="1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Fehlern'!$F$9:$F$14</c:f>
              <c:numCache>
                <c:ptCount val="6"/>
                <c:pt idx="0">
                  <c:v>-1.666666666666667</c:v>
                </c:pt>
                <c:pt idx="1">
                  <c:v>-2.666666666666667</c:v>
                </c:pt>
                <c:pt idx="2">
                  <c:v>0.33333333333333304</c:v>
                </c:pt>
                <c:pt idx="3">
                  <c:v>-2.666666666666667</c:v>
                </c:pt>
                <c:pt idx="4">
                  <c:v>5.333333333333333</c:v>
                </c:pt>
                <c:pt idx="5">
                  <c:v>1.333333333333333</c:v>
                </c:pt>
              </c:numCache>
            </c:numRef>
          </c:yVal>
          <c:smooth val="0"/>
        </c:ser>
        <c:axId val="2284248"/>
        <c:axId val="20558233"/>
      </c:scatterChart>
      <c:valAx>
        <c:axId val="2284248"/>
        <c:scaling>
          <c:orientation val="minMax"/>
          <c:max val="1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20558233"/>
        <c:crosses val="autoZero"/>
        <c:crossBetween val="midCat"/>
        <c:dispUnits/>
        <c:majorUnit val="5"/>
        <c:minorUnit val="1"/>
      </c:valAx>
      <c:valAx>
        <c:axId val="20558233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2284248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475"/>
          <c:w val="0.965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80808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FF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'Punktwolke 2'!$C$10:$C$15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xVal>
          <c:yVal>
            <c:numRef>
              <c:f>'Punktwolke 2'!$D$10:$D$15</c:f>
              <c:numCache>
                <c:ptCount val="6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</c:numCache>
            </c:numRef>
          </c:yVal>
          <c:smooth val="0"/>
        </c:ser>
        <c:axId val="39725420"/>
        <c:axId val="21984461"/>
      </c:scatterChart>
      <c:valAx>
        <c:axId val="39725420"/>
        <c:scaling>
          <c:orientation val="minMax"/>
          <c:max val="15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21984461"/>
        <c:crosses val="autoZero"/>
        <c:crossBetween val="midCat"/>
        <c:dispUnits/>
      </c:valAx>
      <c:valAx>
        <c:axId val="21984461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39725420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472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Fehlern'!$C$9:$C$14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Fehlern'!$E$9:$E$14</c:f>
              <c:numCache>
                <c:ptCount val="6"/>
                <c:pt idx="0">
                  <c:v>4.666666666666667</c:v>
                </c:pt>
                <c:pt idx="1">
                  <c:v>4.666666666666667</c:v>
                </c:pt>
                <c:pt idx="2">
                  <c:v>4.666666666666667</c:v>
                </c:pt>
                <c:pt idx="3">
                  <c:v>4.666666666666667</c:v>
                </c:pt>
                <c:pt idx="4">
                  <c:v>4.666666666666667</c:v>
                </c:pt>
                <c:pt idx="5">
                  <c:v>4.666666666666667</c:v>
                </c:pt>
              </c:numCache>
            </c:numRef>
          </c:yVal>
          <c:smooth val="0"/>
        </c:ser>
        <c:axId val="63642422"/>
        <c:axId val="35910887"/>
      </c:scatterChart>
      <c:valAx>
        <c:axId val="63642422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35910887"/>
        <c:crosses val="autoZero"/>
        <c:crossBetween val="midCat"/>
        <c:dispUnits/>
        <c:majorUnit val="5"/>
      </c:valAx>
      <c:valAx>
        <c:axId val="35910887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63642422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1"/>
          <c:h val="0.843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Fehlern'!$C$9:$C$14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Fehlern'!$E$9:$E$14</c:f>
              <c:numCache>
                <c:ptCount val="6"/>
                <c:pt idx="0">
                  <c:v>4.666666666666667</c:v>
                </c:pt>
                <c:pt idx="1">
                  <c:v>4.666666666666667</c:v>
                </c:pt>
                <c:pt idx="2">
                  <c:v>4.666666666666667</c:v>
                </c:pt>
                <c:pt idx="3">
                  <c:v>4.666666666666667</c:v>
                </c:pt>
                <c:pt idx="4">
                  <c:v>4.666666666666667</c:v>
                </c:pt>
                <c:pt idx="5">
                  <c:v>4.666666666666667</c:v>
                </c:pt>
              </c:numCache>
            </c:numRef>
          </c:yVal>
          <c:smooth val="0"/>
        </c:ser>
        <c:axId val="54762528"/>
        <c:axId val="23100705"/>
      </c:scatterChart>
      <c:valAx>
        <c:axId val="54762528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23100705"/>
        <c:crosses val="autoZero"/>
        <c:crossBetween val="midCat"/>
        <c:dispUnits/>
        <c:majorUnit val="5"/>
      </c:valAx>
      <c:valAx>
        <c:axId val="23100705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54762528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457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errBars>
            <c:errDir val="y"/>
            <c:errBarType val="minus"/>
            <c:errValType val="cust"/>
            <c:minus>
              <c:numRef>
                <c:f>'R^2 Reduktion von Fehlern'!$F$9:$F$14</c:f>
                <c:numCache>
                  <c:ptCount val="6"/>
                  <c:pt idx="0">
                    <c:v>-1.666666666666667</c:v>
                  </c:pt>
                  <c:pt idx="1">
                    <c:v>-2.666666666666667</c:v>
                  </c:pt>
                  <c:pt idx="2">
                    <c:v>0.33333333333333304</c:v>
                  </c:pt>
                  <c:pt idx="3">
                    <c:v>-2.666666666666667</c:v>
                  </c:pt>
                  <c:pt idx="4">
                    <c:v>5.333333333333333</c:v>
                  </c:pt>
                  <c:pt idx="5">
                    <c:v>1.333333333333333</c:v>
                  </c:pt>
                </c:numCache>
              </c:numRef>
            </c:minus>
            <c:noEndCap val="1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Fehlern'!$C$9:$C$14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Fehlern'!$E$9:$E$14</c:f>
              <c:numCache>
                <c:ptCount val="6"/>
                <c:pt idx="0">
                  <c:v>4.666666666666667</c:v>
                </c:pt>
                <c:pt idx="1">
                  <c:v>4.666666666666667</c:v>
                </c:pt>
                <c:pt idx="2">
                  <c:v>4.666666666666667</c:v>
                </c:pt>
                <c:pt idx="3">
                  <c:v>4.666666666666667</c:v>
                </c:pt>
                <c:pt idx="4">
                  <c:v>4.666666666666667</c:v>
                </c:pt>
                <c:pt idx="5">
                  <c:v>4.666666666666667</c:v>
                </c:pt>
              </c:numCache>
            </c:numRef>
          </c:yVal>
          <c:smooth val="0"/>
        </c:ser>
        <c:axId val="6579754"/>
        <c:axId val="59217787"/>
      </c:scatterChart>
      <c:valAx>
        <c:axId val="6579754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59217787"/>
        <c:crosses val="autoZero"/>
        <c:crossBetween val="midCat"/>
        <c:dispUnits/>
        <c:majorUnit val="5"/>
      </c:valAx>
      <c:valAx>
        <c:axId val="59217787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6579754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492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Fehlern'!$C$9:$C$14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</c:numCache>
            </c:numRef>
          </c:yVal>
          <c:smooth val="0"/>
        </c:ser>
        <c:axId val="63198036"/>
        <c:axId val="31911413"/>
      </c:scatterChart>
      <c:valAx>
        <c:axId val="63198036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31911413"/>
        <c:crosses val="autoZero"/>
        <c:crossBetween val="midCat"/>
        <c:dispUnits/>
        <c:majorUnit val="5"/>
      </c:valAx>
      <c:valAx>
        <c:axId val="31911413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63198036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38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Fehlern'!$C$9:$C$14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Fehlern'!$H$9:$H$14</c:f>
              <c:numCache>
                <c:ptCount val="6"/>
                <c:pt idx="0">
                  <c:v>2.1176470588235294</c:v>
                </c:pt>
                <c:pt idx="1">
                  <c:v>2.7294117647058824</c:v>
                </c:pt>
                <c:pt idx="2">
                  <c:v>3.3411764705882354</c:v>
                </c:pt>
                <c:pt idx="3">
                  <c:v>5.176470588235294</c:v>
                </c:pt>
                <c:pt idx="4">
                  <c:v>7.623529411764706</c:v>
                </c:pt>
                <c:pt idx="5">
                  <c:v>7.011764705882353</c:v>
                </c:pt>
              </c:numCache>
            </c:numRef>
          </c:yVal>
          <c:smooth val="0"/>
        </c:ser>
        <c:axId val="18767262"/>
        <c:axId val="34687631"/>
      </c:scatterChart>
      <c:valAx>
        <c:axId val="18767262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34687631"/>
        <c:crosses val="autoZero"/>
        <c:crossBetween val="midCat"/>
        <c:dispUnits/>
        <c:majorUnit val="5"/>
      </c:valAx>
      <c:valAx>
        <c:axId val="34687631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18767262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447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linear"/>
            <c:forward val="1"/>
            <c:backward val="1"/>
            <c:dispEq val="0"/>
            <c:dispRSqr val="0"/>
          </c:trendline>
          <c:errBars>
            <c:errDir val="y"/>
            <c:errBarType val="minus"/>
            <c:errValType val="cust"/>
            <c:minus>
              <c:numRef>
                <c:f>'R^2 Reduktion von Fehlern'!$K$9:$K$14</c:f>
                <c:numCache>
                  <c:ptCount val="6"/>
                  <c:pt idx="0">
                    <c:v>0.8823529411764706</c:v>
                  </c:pt>
                  <c:pt idx="1">
                    <c:v>-0.7294117647058824</c:v>
                  </c:pt>
                  <c:pt idx="2">
                    <c:v>1.6588235294117646</c:v>
                  </c:pt>
                  <c:pt idx="3">
                    <c:v>-3.1764705882352944</c:v>
                  </c:pt>
                  <c:pt idx="4">
                    <c:v>2.3764705882352937</c:v>
                  </c:pt>
                  <c:pt idx="5">
                    <c:v>-1.011764705882353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Fehlern'!$C$9:$C$14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Fehlern'!$H$9:$H$14</c:f>
              <c:numCache>
                <c:ptCount val="6"/>
                <c:pt idx="0">
                  <c:v>2.1176470588235294</c:v>
                </c:pt>
                <c:pt idx="1">
                  <c:v>2.7294117647058824</c:v>
                </c:pt>
                <c:pt idx="2">
                  <c:v>3.3411764705882354</c:v>
                </c:pt>
                <c:pt idx="3">
                  <c:v>5.176470588235294</c:v>
                </c:pt>
                <c:pt idx="4">
                  <c:v>7.623529411764706</c:v>
                </c:pt>
                <c:pt idx="5">
                  <c:v>7.011764705882353</c:v>
                </c:pt>
              </c:numCache>
            </c:numRef>
          </c:yVal>
          <c:smooth val="0"/>
        </c:ser>
        <c:axId val="43753224"/>
        <c:axId val="58234697"/>
      </c:scatterChart>
      <c:valAx>
        <c:axId val="43753224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58234697"/>
        <c:crosses val="autoZero"/>
        <c:crossBetween val="midCat"/>
        <c:dispUnits/>
        <c:majorUnit val="5"/>
      </c:valAx>
      <c:valAx>
        <c:axId val="58234697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43753224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1"/>
          <c:h val="0.83525"/>
        </c:manualLayout>
      </c:layout>
      <c:scatterChart>
        <c:scatterStyle val="lineMarker"/>
        <c:varyColors val="1"/>
        <c:ser>
          <c:idx val="3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errBars>
            <c:errDir val="y"/>
            <c:errBarType val="minus"/>
            <c:errValType val="cust"/>
            <c:minus>
              <c:numRef>
                <c:f>'R^2 Reduktion von Fehlern'!$F$9:$F$14</c:f>
                <c:numCache>
                  <c:ptCount val="6"/>
                  <c:pt idx="0">
                    <c:v>-1.666666666666667</c:v>
                  </c:pt>
                  <c:pt idx="1">
                    <c:v>-2.666666666666667</c:v>
                  </c:pt>
                  <c:pt idx="2">
                    <c:v>0.33333333333333304</c:v>
                  </c:pt>
                  <c:pt idx="3">
                    <c:v>-2.666666666666667</c:v>
                  </c:pt>
                  <c:pt idx="4">
                    <c:v>5.333333333333333</c:v>
                  </c:pt>
                  <c:pt idx="5">
                    <c:v>1.333333333333333</c:v>
                  </c:pt>
                </c:numCache>
              </c:numRef>
            </c:minus>
            <c:noEndCap val="1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'R^2 Reduktion von Fehlern'!$B$9:$B$14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xVal>
          <c:yVal>
            <c:numRef>
              <c:f>'R^2 Reduktion von Fehlern'!$F$9:$F$14</c:f>
              <c:numCache>
                <c:ptCount val="6"/>
                <c:pt idx="0">
                  <c:v>-1.666666666666667</c:v>
                </c:pt>
                <c:pt idx="1">
                  <c:v>-2.666666666666667</c:v>
                </c:pt>
                <c:pt idx="2">
                  <c:v>0.33333333333333304</c:v>
                </c:pt>
                <c:pt idx="3">
                  <c:v>-2.666666666666667</c:v>
                </c:pt>
                <c:pt idx="4">
                  <c:v>5.333333333333333</c:v>
                </c:pt>
                <c:pt idx="5">
                  <c:v>1.333333333333333</c:v>
                </c:pt>
              </c:numCache>
            </c:numRef>
          </c:yVal>
          <c:smooth val="0"/>
        </c:ser>
        <c:axId val="54350226"/>
        <c:axId val="19389987"/>
      </c:scatterChart>
      <c:valAx>
        <c:axId val="5435022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dash"/>
          </a:ln>
        </c:spPr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19389987"/>
        <c:crosses val="autoZero"/>
        <c:crossBetween val="midCat"/>
        <c:dispUnits/>
      </c:valAx>
      <c:valAx>
        <c:axId val="19389987"/>
        <c:scaling>
          <c:orientation val="minMax"/>
          <c:max val="6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ahoma"/>
                <a:ea typeface="Tahoma"/>
                <a:cs typeface="Tahoma"/>
              </a:defRPr>
            </a:pPr>
          </a:p>
        </c:txPr>
        <c:crossAx val="54350226"/>
        <c:crosses val="autoZero"/>
        <c:crossBetween val="midCat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714375</xdr:colOff>
      <xdr:row>3</xdr:row>
      <xdr:rowOff>9525</xdr:rowOff>
    </xdr:from>
    <xdr:ext cx="4286250" cy="4229100"/>
    <xdr:grpSp>
      <xdr:nvGrpSpPr>
        <xdr:cNvPr id="1" name="Group 42"/>
        <xdr:cNvGrpSpPr>
          <a:grpSpLocks/>
        </xdr:cNvGrpSpPr>
      </xdr:nvGrpSpPr>
      <xdr:grpSpPr>
        <a:xfrm>
          <a:off x="4267200" y="657225"/>
          <a:ext cx="4286250" cy="4229100"/>
          <a:chOff x="448" y="79"/>
          <a:chExt cx="450" cy="44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48" y="79"/>
          <a:ext cx="450" cy="44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5" name="Rectangle 21"/>
          <xdr:cNvSpPr>
            <a:spLocks/>
          </xdr:cNvSpPr>
        </xdr:nvSpPr>
        <xdr:spPr>
          <a:xfrm>
            <a:off x="875" y="497"/>
            <a:ext cx="23" cy="2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latin typeface="Tahoma"/>
                <a:ea typeface="Tahoma"/>
                <a:cs typeface="Tahoma"/>
              </a:rPr>
              <a:t>x</a:t>
            </a:r>
          </a:p>
        </xdr:txBody>
      </xdr:sp>
      <xdr:sp>
        <xdr:nvSpPr>
          <xdr:cNvPr id="6" name="Rectangle 24"/>
          <xdr:cNvSpPr>
            <a:spLocks/>
          </xdr:cNvSpPr>
        </xdr:nvSpPr>
        <xdr:spPr>
          <a:xfrm>
            <a:off x="872" y="81"/>
            <a:ext cx="25" cy="2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latin typeface="Tahoma"/>
                <a:ea typeface="Tahoma"/>
                <a:cs typeface="Tahoma"/>
              </a:rPr>
              <a:t>y </a:t>
            </a:r>
          </a:p>
        </xdr:txBody>
      </xdr:sp>
    </xdr:grpSp>
    <xdr:clientData/>
  </xdr:oneCellAnchor>
  <xdr:oneCellAnchor>
    <xdr:from>
      <xdr:col>0</xdr:col>
      <xdr:colOff>247650</xdr:colOff>
      <xdr:row>0</xdr:row>
      <xdr:rowOff>152400</xdr:rowOff>
    </xdr:from>
    <xdr:ext cx="9077325" cy="285750"/>
    <xdr:sp>
      <xdr:nvSpPr>
        <xdr:cNvPr id="7" name="TextBox 27"/>
        <xdr:cNvSpPr txBox="1">
          <a:spLocks noChangeArrowheads="1"/>
        </xdr:cNvSpPr>
      </xdr:nvSpPr>
      <xdr:spPr>
        <a:xfrm>
          <a:off x="247650" y="152400"/>
          <a:ext cx="90773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R "misst", wie gut eine Ausgleichsgerade die Punktwolke repräsentiert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</cdr:y>
    </cdr:from>
    <cdr:to>
      <cdr:x>0.821</cdr:x>
      <cdr:y>0.162</cdr:y>
    </cdr:to>
    <cdr:sp>
      <cdr:nvSpPr>
        <cdr:cNvPr id="1" name="Rectangle 1"/>
        <cdr:cNvSpPr>
          <a:spLocks/>
        </cdr:cNvSpPr>
      </cdr:nvSpPr>
      <cdr:spPr>
        <a:xfrm>
          <a:off x="723900" y="0"/>
          <a:ext cx="1724025" cy="561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000" tIns="46800" rIns="54000" bIns="46800">
          <a:spAutoFit/>
        </a:bodyPr>
        <a:p>
          <a:pPr algn="ctr">
            <a:defRPr/>
          </a:pPr>
          <a:r>
            <a:rPr lang="en-US" cap="none" sz="1400" b="0" i="0" u="none" baseline="0">
              <a:latin typeface="Tahoma"/>
              <a:ea typeface="Tahoma"/>
              <a:cs typeface="Tahoma"/>
            </a:rPr>
            <a:t>so gut passt </a:t>
          </a:r>
          <a:r>
            <a:rPr lang="en-US" cap="none" sz="1400" b="1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
lineare Vorhersage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0.19425</cdr:x>
      <cdr:y>0.045</cdr:y>
    </cdr:from>
    <cdr:to>
      <cdr:x>0.97125</cdr:x>
      <cdr:y>0.14125</cdr:y>
    </cdr:to>
    <cdr:sp>
      <cdr:nvSpPr>
        <cdr:cNvPr id="1" name="Rectangle 1"/>
        <cdr:cNvSpPr>
          <a:spLocks/>
        </cdr:cNvSpPr>
      </cdr:nvSpPr>
      <cdr:spPr>
        <a:xfrm>
          <a:off x="571500" y="152400"/>
          <a:ext cx="2324100" cy="333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000" tIns="46800" rIns="54000" bIns="4680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ist lineares Modell besser? 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0.18225</cdr:x>
      <cdr:y>0</cdr:y>
    </cdr:from>
    <cdr:to>
      <cdr:x>0.87325</cdr:x>
      <cdr:y>0.16175</cdr:y>
    </cdr:to>
    <cdr:sp>
      <cdr:nvSpPr>
        <cdr:cNvPr id="1" name="Rectangle 1"/>
        <cdr:cNvSpPr>
          <a:spLocks/>
        </cdr:cNvSpPr>
      </cdr:nvSpPr>
      <cdr:spPr>
        <a:xfrm>
          <a:off x="542925" y="0"/>
          <a:ext cx="2066925" cy="561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000" tIns="46800" rIns="54000" bIns="4680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empirische Variation</a:t>
          </a:r>
          <a:r>
            <a:rPr lang="en-US" cap="none" sz="1400" b="0" i="0" u="none" baseline="0">
              <a:latin typeface="Tahoma"/>
              <a:ea typeface="Tahoma"/>
              <a:cs typeface="Tahoma"/>
            </a:rPr>
            <a:t> =
</a:t>
          </a:r>
          <a:r>
            <a:rPr lang="en-US" cap="none" sz="14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Unschärfe der Information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</cdr:y>
    </cdr:from>
    <cdr:to>
      <cdr:x>0.795</cdr:x>
      <cdr:y>0.16175</cdr:y>
    </cdr:to>
    <cdr:sp>
      <cdr:nvSpPr>
        <cdr:cNvPr id="1" name="Rectangle 1"/>
        <cdr:cNvSpPr>
          <a:spLocks/>
        </cdr:cNvSpPr>
      </cdr:nvSpPr>
      <cdr:spPr>
        <a:xfrm>
          <a:off x="762000" y="0"/>
          <a:ext cx="1609725" cy="561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000" tIns="46800" rIns="54000" bIns="4680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Variation des Fits:</a:t>
          </a:r>
          <a:r>
            <a:rPr lang="en-US" cap="none" sz="14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 
erklärt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</cdr:y>
    </cdr:from>
    <cdr:to>
      <cdr:x>0.8555</cdr:x>
      <cdr:y>0.16175</cdr:y>
    </cdr:to>
    <cdr:sp>
      <cdr:nvSpPr>
        <cdr:cNvPr id="1" name="Rectangle 1"/>
        <cdr:cNvSpPr>
          <a:spLocks/>
        </cdr:cNvSpPr>
      </cdr:nvSpPr>
      <cdr:spPr>
        <a:xfrm>
          <a:off x="447675" y="0"/>
          <a:ext cx="2105025" cy="561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000" tIns="46800" rIns="54000" bIns="4680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Variation der Residuen:</a:t>
          </a:r>
          <a:r>
            <a:rPr lang="en-US" cap="none" sz="1400" b="1" i="0" u="none" baseline="0">
              <a:solidFill>
                <a:srgbClr val="FF6600"/>
              </a:solidFill>
              <a:latin typeface="Tahoma"/>
              <a:ea typeface="Tahoma"/>
              <a:cs typeface="Tahoma"/>
            </a:rPr>
            <a:t>
nicht-erklärt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9</xdr:col>
      <xdr:colOff>219075</xdr:colOff>
      <xdr:row>19</xdr:row>
      <xdr:rowOff>76200</xdr:rowOff>
    </xdr:to>
    <xdr:grpSp>
      <xdr:nvGrpSpPr>
        <xdr:cNvPr id="1" name="Group 46"/>
        <xdr:cNvGrpSpPr>
          <a:grpSpLocks noChangeAspect="1"/>
        </xdr:cNvGrpSpPr>
      </xdr:nvGrpSpPr>
      <xdr:grpSpPr>
        <a:xfrm>
          <a:off x="171450" y="161925"/>
          <a:ext cx="9363075" cy="4524375"/>
          <a:chOff x="27" y="27"/>
          <a:chExt cx="1004" cy="483"/>
        </a:xfrm>
        <a:solidFill>
          <a:srgbClr val="FFFFFF"/>
        </a:solidFill>
      </xdr:grpSpPr>
      <xdr:sp>
        <xdr:nvSpPr>
          <xdr:cNvPr id="2" name="Rectangle 30"/>
          <xdr:cNvSpPr>
            <a:spLocks noChangeAspect="1"/>
          </xdr:cNvSpPr>
        </xdr:nvSpPr>
        <xdr:spPr>
          <a:xfrm>
            <a:off x="27" y="27"/>
            <a:ext cx="1004" cy="483"/>
          </a:xfrm>
          <a:prstGeom prst="rect">
            <a:avLst/>
          </a:prstGeom>
          <a:solidFill>
            <a:srgbClr val="FFFFE1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Rectangle 33"/>
          <xdr:cNvSpPr>
            <a:spLocks noChangeAspect="1"/>
          </xdr:cNvSpPr>
        </xdr:nvSpPr>
        <xdr:spPr>
          <a:xfrm>
            <a:off x="39" y="45"/>
            <a:ext cx="978" cy="34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Tahoma"/>
                <a:ea typeface="Tahoma"/>
                <a:cs typeface="Tahoma"/>
              </a:rPr>
              <a:t>Einfache Vorhersage für y: Mittel von y - unabhängig von x</a:t>
            </a:r>
          </a:p>
        </xdr:txBody>
      </xdr:sp>
      <xdr:graphicFrame>
        <xdr:nvGraphicFramePr>
          <xdr:cNvPr id="4" name="Chart 1"/>
          <xdr:cNvGraphicFramePr/>
        </xdr:nvGraphicFramePr>
        <xdr:xfrm>
          <a:off x="45" y="105"/>
          <a:ext cx="321" cy="37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5" name="Chart 2"/>
          <xdr:cNvGraphicFramePr/>
        </xdr:nvGraphicFramePr>
        <xdr:xfrm>
          <a:off x="367" y="105"/>
          <a:ext cx="321" cy="37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6" name="Chart 3"/>
          <xdr:cNvGraphicFramePr/>
        </xdr:nvGraphicFramePr>
        <xdr:xfrm>
          <a:off x="689" y="105"/>
          <a:ext cx="321" cy="37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1</xdr:col>
      <xdr:colOff>0</xdr:colOff>
      <xdr:row>32</xdr:row>
      <xdr:rowOff>0</xdr:rowOff>
    </xdr:from>
    <xdr:to>
      <xdr:col>9</xdr:col>
      <xdr:colOff>219075</xdr:colOff>
      <xdr:row>50</xdr:row>
      <xdr:rowOff>66675</xdr:rowOff>
    </xdr:to>
    <xdr:grpSp>
      <xdr:nvGrpSpPr>
        <xdr:cNvPr id="9" name="Group 47"/>
        <xdr:cNvGrpSpPr>
          <a:grpSpLocks noChangeAspect="1"/>
        </xdr:cNvGrpSpPr>
      </xdr:nvGrpSpPr>
      <xdr:grpSpPr>
        <a:xfrm>
          <a:off x="171450" y="7324725"/>
          <a:ext cx="9363075" cy="4524375"/>
          <a:chOff x="14" y="729"/>
          <a:chExt cx="1004" cy="483"/>
        </a:xfrm>
        <a:solidFill>
          <a:srgbClr val="FFFFFF"/>
        </a:solidFill>
      </xdr:grpSpPr>
      <xdr:sp>
        <xdr:nvSpPr>
          <xdr:cNvPr id="10" name="Rectangle 38"/>
          <xdr:cNvSpPr>
            <a:spLocks noChangeAspect="1"/>
          </xdr:cNvSpPr>
        </xdr:nvSpPr>
        <xdr:spPr>
          <a:xfrm>
            <a:off x="14" y="729"/>
            <a:ext cx="1004" cy="483"/>
          </a:xfrm>
          <a:prstGeom prst="rect">
            <a:avLst/>
          </a:prstGeom>
          <a:solidFill>
            <a:srgbClr val="FFFFE1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graphicFrame>
        <xdr:nvGraphicFramePr>
          <xdr:cNvPr id="11" name="Chart 4"/>
          <xdr:cNvGraphicFramePr/>
        </xdr:nvGraphicFramePr>
        <xdr:xfrm>
          <a:off x="30" y="806"/>
          <a:ext cx="321" cy="37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12" name="Chart 5"/>
          <xdr:cNvGraphicFramePr/>
        </xdr:nvGraphicFramePr>
        <xdr:xfrm>
          <a:off x="353" y="806"/>
          <a:ext cx="321" cy="37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13" name="Chart 6"/>
          <xdr:cNvGraphicFramePr/>
        </xdr:nvGraphicFramePr>
        <xdr:xfrm>
          <a:off x="675" y="806"/>
          <a:ext cx="321" cy="37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6" name="Rectangle 39"/>
          <xdr:cNvSpPr>
            <a:spLocks noChangeAspect="1"/>
          </xdr:cNvSpPr>
        </xdr:nvSpPr>
        <xdr:spPr>
          <a:xfrm>
            <a:off x="26" y="747"/>
            <a:ext cx="978" cy="34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Tahoma"/>
                <a:ea typeface="Tahoma"/>
                <a:cs typeface="Tahoma"/>
              </a:rPr>
              <a:t>Lineare Vorhersage für y: Punkt auf der Ausgleichsgeraden - abhängig von x</a:t>
            </a:r>
          </a:p>
        </xdr:txBody>
      </xdr:sp>
    </xdr:grpSp>
    <xdr:clientData/>
  </xdr:twoCellAnchor>
  <xdr:twoCellAnchor>
    <xdr:from>
      <xdr:col>1</xdr:col>
      <xdr:colOff>9525</xdr:colOff>
      <xdr:row>62</xdr:row>
      <xdr:rowOff>152400</xdr:rowOff>
    </xdr:from>
    <xdr:to>
      <xdr:col>9</xdr:col>
      <xdr:colOff>228600</xdr:colOff>
      <xdr:row>81</xdr:row>
      <xdr:rowOff>57150</xdr:rowOff>
    </xdr:to>
    <xdr:grpSp>
      <xdr:nvGrpSpPr>
        <xdr:cNvPr id="17" name="Group 49"/>
        <xdr:cNvGrpSpPr>
          <a:grpSpLocks noChangeAspect="1"/>
        </xdr:cNvGrpSpPr>
      </xdr:nvGrpSpPr>
      <xdr:grpSpPr>
        <a:xfrm>
          <a:off x="180975" y="14497050"/>
          <a:ext cx="9363075" cy="4514850"/>
          <a:chOff x="14" y="1429"/>
          <a:chExt cx="1004" cy="483"/>
        </a:xfrm>
        <a:solidFill>
          <a:srgbClr val="FFFFFF"/>
        </a:solidFill>
      </xdr:grpSpPr>
      <xdr:grpSp>
        <xdr:nvGrpSpPr>
          <xdr:cNvPr id="18" name="Group 48"/>
          <xdr:cNvGrpSpPr>
            <a:grpSpLocks noChangeAspect="1"/>
          </xdr:cNvGrpSpPr>
        </xdr:nvGrpSpPr>
        <xdr:grpSpPr>
          <a:xfrm>
            <a:off x="14" y="1429"/>
            <a:ext cx="1004" cy="483"/>
            <a:chOff x="14" y="1429"/>
            <a:chExt cx="1004" cy="483"/>
          </a:xfrm>
          <a:solidFill>
            <a:srgbClr val="FFFFFF"/>
          </a:solidFill>
        </xdr:grpSpPr>
        <xdr:sp>
          <xdr:nvSpPr>
            <xdr:cNvPr id="19" name="Rectangle 41"/>
            <xdr:cNvSpPr>
              <a:spLocks noChangeAspect="1"/>
            </xdr:cNvSpPr>
          </xdr:nvSpPr>
          <xdr:spPr>
            <a:xfrm>
              <a:off x="14" y="1429"/>
              <a:ext cx="1004" cy="483"/>
            </a:xfrm>
            <a:prstGeom prst="rect">
              <a:avLst/>
            </a:prstGeom>
            <a:solidFill>
              <a:srgbClr val="FFFFE1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graphicFrame>
          <xdr:nvGraphicFramePr>
            <xdr:cNvPr id="20" name="Chart 10"/>
            <xdr:cNvGraphicFramePr/>
          </xdr:nvGraphicFramePr>
          <xdr:xfrm>
            <a:off x="30" y="1509"/>
            <a:ext cx="321" cy="37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  <xdr:graphicFrame>
          <xdr:nvGraphicFramePr>
            <xdr:cNvPr id="21" name="Chart 11"/>
            <xdr:cNvGraphicFramePr/>
          </xdr:nvGraphicFramePr>
          <xdr:xfrm>
            <a:off x="353" y="1509"/>
            <a:ext cx="321" cy="371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graphicFrame>
          <xdr:nvGraphicFramePr>
            <xdr:cNvPr id="22" name="Chart 12"/>
            <xdr:cNvGraphicFramePr/>
          </xdr:nvGraphicFramePr>
          <xdr:xfrm>
            <a:off x="675" y="1509"/>
            <a:ext cx="321" cy="371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</xdr:grpSp>
      <xdr:sp>
        <xdr:nvSpPr>
          <xdr:cNvPr id="25" name="Rectangle 42"/>
          <xdr:cNvSpPr>
            <a:spLocks noChangeAspect="1"/>
          </xdr:cNvSpPr>
        </xdr:nvSpPr>
        <xdr:spPr>
          <a:xfrm>
            <a:off x="26" y="1447"/>
            <a:ext cx="978" cy="34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Tahoma"/>
                <a:ea typeface="Tahoma"/>
                <a:cs typeface="Tahoma"/>
              </a:rPr>
              <a:t>Vergleich: Einfache und lineare Vorhersage für y</a:t>
            </a:r>
          </a:p>
        </xdr:txBody>
      </xdr:sp>
    </xdr:grpSp>
    <xdr:clientData/>
  </xdr:twoCellAnchor>
  <xdr:twoCellAnchor>
    <xdr:from>
      <xdr:col>1</xdr:col>
      <xdr:colOff>0</xdr:colOff>
      <xdr:row>94</xdr:row>
      <xdr:rowOff>0</xdr:rowOff>
    </xdr:from>
    <xdr:to>
      <xdr:col>9</xdr:col>
      <xdr:colOff>219075</xdr:colOff>
      <xdr:row>112</xdr:row>
      <xdr:rowOff>66675</xdr:rowOff>
    </xdr:to>
    <xdr:grpSp>
      <xdr:nvGrpSpPr>
        <xdr:cNvPr id="26" name="Group 50"/>
        <xdr:cNvGrpSpPr>
          <a:grpSpLocks noChangeAspect="1"/>
        </xdr:cNvGrpSpPr>
      </xdr:nvGrpSpPr>
      <xdr:grpSpPr>
        <a:xfrm>
          <a:off x="171450" y="21669375"/>
          <a:ext cx="9363075" cy="4524375"/>
          <a:chOff x="12" y="2132"/>
          <a:chExt cx="1004" cy="483"/>
        </a:xfrm>
        <a:solidFill>
          <a:srgbClr val="FFFFFF"/>
        </a:solidFill>
      </xdr:grpSpPr>
      <xdr:sp>
        <xdr:nvSpPr>
          <xdr:cNvPr id="27" name="Rectangle 44"/>
          <xdr:cNvSpPr>
            <a:spLocks noChangeAspect="1"/>
          </xdr:cNvSpPr>
        </xdr:nvSpPr>
        <xdr:spPr>
          <a:xfrm>
            <a:off x="12" y="2132"/>
            <a:ext cx="1004" cy="483"/>
          </a:xfrm>
          <a:prstGeom prst="rect">
            <a:avLst/>
          </a:prstGeom>
          <a:solidFill>
            <a:srgbClr val="FFFFE1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graphicFrame>
        <xdr:nvGraphicFramePr>
          <xdr:cNvPr id="28" name="Chart 7"/>
          <xdr:cNvGraphicFramePr/>
        </xdr:nvGraphicFramePr>
        <xdr:xfrm>
          <a:off x="29" y="2210"/>
          <a:ext cx="321" cy="371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29" name="Chart 8"/>
          <xdr:cNvGraphicFramePr/>
        </xdr:nvGraphicFramePr>
        <xdr:xfrm>
          <a:off x="351" y="2210"/>
          <a:ext cx="321" cy="37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30" name="Chart 9"/>
          <xdr:cNvGraphicFramePr/>
        </xdr:nvGraphicFramePr>
        <xdr:xfrm>
          <a:off x="673" y="2210"/>
          <a:ext cx="321" cy="37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33" name="Rectangle 45"/>
          <xdr:cNvSpPr>
            <a:spLocks noChangeAspect="1"/>
          </xdr:cNvSpPr>
        </xdr:nvSpPr>
        <xdr:spPr>
          <a:xfrm>
            <a:off x="24" y="2150"/>
            <a:ext cx="978" cy="34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Tahoma"/>
                <a:ea typeface="Tahoma"/>
                <a:cs typeface="Tahoma"/>
              </a:rPr>
              <a:t>Für jeden Punkt gilt eine additive Beziehung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1038225</xdr:colOff>
      <xdr:row>18</xdr:row>
      <xdr:rowOff>171450</xdr:rowOff>
    </xdr:from>
    <xdr:to>
      <xdr:col>7</xdr:col>
      <xdr:colOff>485775</xdr:colOff>
      <xdr:row>20</xdr:row>
      <xdr:rowOff>209550</xdr:rowOff>
    </xdr:to>
    <xdr:sp>
      <xdr:nvSpPr>
        <xdr:cNvPr id="1" name="Rectangle 10"/>
        <xdr:cNvSpPr>
          <a:spLocks/>
        </xdr:cNvSpPr>
      </xdr:nvSpPr>
      <xdr:spPr>
        <a:xfrm>
          <a:off x="4743450" y="4629150"/>
          <a:ext cx="2876550" cy="5334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Res vom Mittelwert: </a:t>
          </a:r>
          <a:r>
            <a:rPr lang="en-US" cap="none" sz="1400" b="1" i="0" u="none" baseline="0">
              <a:latin typeface="Tahoma"/>
              <a:ea typeface="Tahoma"/>
              <a:cs typeface="Tahoma"/>
            </a:rPr>
            <a:t>schwarz </a:t>
          </a:r>
          <a:r>
            <a:rPr lang="en-US" cap="none" sz="14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gegen 
Res von Geraden:</a:t>
          </a:r>
          <a:r>
            <a:rPr lang="en-US" cap="none" sz="1400" b="0" i="0" u="none" baseline="0">
              <a:latin typeface="Tahoma"/>
              <a:ea typeface="Tahoma"/>
              <a:cs typeface="Tahoma"/>
            </a:rPr>
            <a:t> </a:t>
          </a:r>
          <a:r>
            <a:rPr lang="en-US" cap="none" sz="1400" b="1" i="0" u="none" baseline="0">
              <a:solidFill>
                <a:srgbClr val="FF6600"/>
              </a:solidFill>
              <a:latin typeface="Tahoma"/>
              <a:ea typeface="Tahoma"/>
              <a:cs typeface="Tahoma"/>
            </a:rPr>
            <a:t>orange</a:t>
          </a:r>
        </a:p>
      </xdr:txBody>
    </xdr:sp>
    <xdr:clientData/>
  </xdr:twoCellAnchor>
  <xdr:twoCellAnchor editAs="absolute">
    <xdr:from>
      <xdr:col>1</xdr:col>
      <xdr:colOff>342900</xdr:colOff>
      <xdr:row>3</xdr:row>
      <xdr:rowOff>9525</xdr:rowOff>
    </xdr:from>
    <xdr:to>
      <xdr:col>4</xdr:col>
      <xdr:colOff>523875</xdr:colOff>
      <xdr:row>17</xdr:row>
      <xdr:rowOff>152400</xdr:rowOff>
    </xdr:to>
    <xdr:graphicFrame>
      <xdr:nvGraphicFramePr>
        <xdr:cNvPr id="2" name="Chart 11"/>
        <xdr:cNvGraphicFramePr/>
      </xdr:nvGraphicFramePr>
      <xdr:xfrm>
        <a:off x="619125" y="752475"/>
        <a:ext cx="36099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114300</xdr:colOff>
      <xdr:row>0</xdr:row>
      <xdr:rowOff>190500</xdr:rowOff>
    </xdr:from>
    <xdr:ext cx="9315450" cy="323850"/>
    <xdr:sp>
      <xdr:nvSpPr>
        <xdr:cNvPr id="3" name="Rectangle 12"/>
        <xdr:cNvSpPr>
          <a:spLocks/>
        </xdr:cNvSpPr>
      </xdr:nvSpPr>
      <xdr:spPr>
        <a:xfrm>
          <a:off x="390525" y="190500"/>
          <a:ext cx="9315450" cy="3238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Vergleich der Residuen - Einfache und lineare Vorhersage</a:t>
          </a:r>
        </a:p>
      </xdr:txBody>
    </xdr:sp>
    <xdr:clientData/>
  </xdr:oneCellAnchor>
  <xdr:twoCellAnchor>
    <xdr:from>
      <xdr:col>4</xdr:col>
      <xdr:colOff>971550</xdr:colOff>
      <xdr:row>3</xdr:row>
      <xdr:rowOff>0</xdr:rowOff>
    </xdr:from>
    <xdr:to>
      <xdr:col>8</xdr:col>
      <xdr:colOff>9525</xdr:colOff>
      <xdr:row>17</xdr:row>
      <xdr:rowOff>142875</xdr:rowOff>
    </xdr:to>
    <xdr:grpSp>
      <xdr:nvGrpSpPr>
        <xdr:cNvPr id="4" name="Group 13"/>
        <xdr:cNvGrpSpPr>
          <a:grpSpLocks/>
        </xdr:cNvGrpSpPr>
      </xdr:nvGrpSpPr>
      <xdr:grpSpPr>
        <a:xfrm>
          <a:off x="4676775" y="742950"/>
          <a:ext cx="3609975" cy="3609975"/>
          <a:chOff x="491" y="78"/>
          <a:chExt cx="379" cy="379"/>
        </a:xfrm>
        <a:solidFill>
          <a:srgbClr val="FFFFFF"/>
        </a:solidFill>
      </xdr:grpSpPr>
      <xdr:graphicFrame>
        <xdr:nvGraphicFramePr>
          <xdr:cNvPr id="5" name="Chart 7"/>
          <xdr:cNvGraphicFramePr/>
        </xdr:nvGraphicFramePr>
        <xdr:xfrm>
          <a:off x="491" y="78"/>
          <a:ext cx="379" cy="37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0</xdr:row>
      <xdr:rowOff>209550</xdr:rowOff>
    </xdr:from>
    <xdr:ext cx="7600950" cy="285750"/>
    <xdr:sp>
      <xdr:nvSpPr>
        <xdr:cNvPr id="1" name="TextBox 40"/>
        <xdr:cNvSpPr txBox="1">
          <a:spLocks noChangeArrowheads="1"/>
        </xdr:cNvSpPr>
      </xdr:nvSpPr>
      <xdr:spPr>
        <a:xfrm>
          <a:off x="171450" y="209550"/>
          <a:ext cx="7600950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Vorhersagefehler</a:t>
          </a:r>
        </a:p>
      </xdr:txBody>
    </xdr:sp>
    <xdr:clientData/>
  </xdr:oneCellAnchor>
  <xdr:oneCellAnchor>
    <xdr:from>
      <xdr:col>10</xdr:col>
      <xdr:colOff>0</xdr:colOff>
      <xdr:row>0</xdr:row>
      <xdr:rowOff>209550</xdr:rowOff>
    </xdr:from>
    <xdr:ext cx="4352925" cy="285750"/>
    <xdr:sp>
      <xdr:nvSpPr>
        <xdr:cNvPr id="2" name="TextBox 41"/>
        <xdr:cNvSpPr txBox="1">
          <a:spLocks noChangeArrowheads="1"/>
        </xdr:cNvSpPr>
      </xdr:nvSpPr>
      <xdr:spPr>
        <a:xfrm>
          <a:off x="2495550" y="209550"/>
          <a:ext cx="43529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Quadrat-Summen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8991600" cy="285750"/>
    <xdr:sp>
      <xdr:nvSpPr>
        <xdr:cNvPr id="1" name="TextBox 6"/>
        <xdr:cNvSpPr txBox="1">
          <a:spLocks noChangeArrowheads="1"/>
        </xdr:cNvSpPr>
      </xdr:nvSpPr>
      <xdr:spPr>
        <a:xfrm>
          <a:off x="333375" y="152400"/>
          <a:ext cx="8991600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R "misst", wie gut eine Ausgleichsgerade die Punktwolke repräsentiert</a:t>
          </a:r>
        </a:p>
      </xdr:txBody>
    </xdr:sp>
    <xdr:clientData/>
  </xdr:oneCellAnchor>
  <xdr:oneCellAnchor>
    <xdr:from>
      <xdr:col>5</xdr:col>
      <xdr:colOff>828675</xdr:colOff>
      <xdr:row>3</xdr:row>
      <xdr:rowOff>9525</xdr:rowOff>
    </xdr:from>
    <xdr:ext cx="4314825" cy="4229100"/>
    <xdr:grpSp>
      <xdr:nvGrpSpPr>
        <xdr:cNvPr id="2" name="Group 9"/>
        <xdr:cNvGrpSpPr>
          <a:grpSpLocks/>
        </xdr:cNvGrpSpPr>
      </xdr:nvGrpSpPr>
      <xdr:grpSpPr>
        <a:xfrm>
          <a:off x="4438650" y="657225"/>
          <a:ext cx="4314825" cy="4229100"/>
          <a:chOff x="433" y="103"/>
          <a:chExt cx="453" cy="444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433" y="103"/>
          <a:ext cx="450" cy="44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6" name="Rectangle 7"/>
          <xdr:cNvSpPr>
            <a:spLocks/>
          </xdr:cNvSpPr>
        </xdr:nvSpPr>
        <xdr:spPr>
          <a:xfrm>
            <a:off x="862" y="523"/>
            <a:ext cx="20" cy="24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latin typeface="Tahoma"/>
                <a:ea typeface="Tahoma"/>
                <a:cs typeface="Tahoma"/>
              </a:rPr>
              <a:t>x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865" y="115"/>
            <a:ext cx="21" cy="2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latin typeface="Tahoma"/>
                <a:ea typeface="Tahoma"/>
                <a:cs typeface="Tahoma"/>
              </a:rPr>
              <a:t>y </a:t>
            </a:r>
          </a:p>
        </xdr:txBody>
      </xdr:sp>
    </xdr:grp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0.3765</cdr:x>
      <cdr:y>0.03725</cdr:y>
    </cdr:from>
    <cdr:to>
      <cdr:x>0.69825</cdr:x>
      <cdr:y>0.11125</cdr:y>
    </cdr:to>
    <cdr:sp>
      <cdr:nvSpPr>
        <cdr:cNvPr id="1" name="Rectangle 1"/>
        <cdr:cNvSpPr>
          <a:spLocks/>
        </cdr:cNvSpPr>
      </cdr:nvSpPr>
      <cdr:spPr>
        <a:xfrm>
          <a:off x="1123950" y="123825"/>
          <a:ext cx="962025" cy="257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Tahoma"/>
              <a:ea typeface="Tahoma"/>
              <a:cs typeface="Tahoma"/>
            </a:rPr>
            <a:t>Mittel von y</a:t>
          </a:r>
          <a:r>
            <a:rPr lang="en-US" cap="none" sz="1400" b="0" i="0" u="none" baseline="0">
              <a:latin typeface="Tahoma"/>
              <a:ea typeface="Tahoma"/>
              <a:cs typeface="Tahoma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0.0085</cdr:y>
    </cdr:from>
    <cdr:to>
      <cdr:x>0.9405</cdr:x>
      <cdr:y>0.14825</cdr:y>
    </cdr:to>
    <cdr:sp>
      <cdr:nvSpPr>
        <cdr:cNvPr id="1" name="Rectangle 1"/>
        <cdr:cNvSpPr>
          <a:spLocks/>
        </cdr:cNvSpPr>
      </cdr:nvSpPr>
      <cdr:spPr>
        <a:xfrm>
          <a:off x="390525" y="28575"/>
          <a:ext cx="2419350" cy="4857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Tahoma"/>
              <a:ea typeface="Tahoma"/>
              <a:cs typeface="Tahoma"/>
            </a:rPr>
            <a:t>einfache Vorhersage für y: 
Mittel von y; </a:t>
          </a:r>
          <a:r>
            <a:rPr lang="en-US" cap="none" sz="14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unabhängig</a:t>
          </a:r>
          <a:r>
            <a:rPr lang="en-US" cap="none" sz="1400" b="0" i="0" u="none" baseline="0">
              <a:latin typeface="Tahoma"/>
              <a:ea typeface="Tahoma"/>
              <a:cs typeface="Tahoma"/>
            </a:rPr>
            <a:t> von x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0.0315</cdr:y>
    </cdr:from>
    <cdr:to>
      <cdr:x>0.92225</cdr:x>
      <cdr:y>0.1055</cdr:y>
    </cdr:to>
    <cdr:sp>
      <cdr:nvSpPr>
        <cdr:cNvPr id="1" name="Rectangle 1"/>
        <cdr:cNvSpPr>
          <a:spLocks/>
        </cdr:cNvSpPr>
      </cdr:nvSpPr>
      <cdr:spPr>
        <a:xfrm>
          <a:off x="285750" y="104775"/>
          <a:ext cx="2466975" cy="257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Tahoma"/>
              <a:ea typeface="Tahoma"/>
              <a:cs typeface="Tahoma"/>
            </a:rPr>
            <a:t>Fehler der einfachen Vorhersage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0.046</cdr:y>
    </cdr:from>
    <cdr:to>
      <cdr:x>0.7185</cdr:x>
      <cdr:y>0.12</cdr:y>
    </cdr:to>
    <cdr:sp>
      <cdr:nvSpPr>
        <cdr:cNvPr id="1" name="Rectangle 1"/>
        <cdr:cNvSpPr>
          <a:spLocks/>
        </cdr:cNvSpPr>
      </cdr:nvSpPr>
      <cdr:spPr>
        <a:xfrm>
          <a:off x="790575" y="152400"/>
          <a:ext cx="1352550" cy="257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Tahoma"/>
              <a:ea typeface="Tahoma"/>
              <a:cs typeface="Tahoma"/>
            </a:rPr>
            <a:t>Ausgleichsgerade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0.043</cdr:y>
    </cdr:from>
    <cdr:to>
      <cdr:x>0.827</cdr:x>
      <cdr:y>0.117</cdr:y>
    </cdr:to>
    <cdr:sp>
      <cdr:nvSpPr>
        <cdr:cNvPr id="1" name="Rectangle 1"/>
        <cdr:cNvSpPr>
          <a:spLocks/>
        </cdr:cNvSpPr>
      </cdr:nvSpPr>
      <cdr:spPr>
        <a:xfrm>
          <a:off x="609600" y="142875"/>
          <a:ext cx="1857375" cy="257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Tahoma"/>
              <a:ea typeface="Tahoma"/>
              <a:cs typeface="Tahoma"/>
            </a:rPr>
            <a:t>lineare Vorhersage für y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0.046</cdr:y>
    </cdr:from>
    <cdr:to>
      <cdr:x>0.89125</cdr:x>
      <cdr:y>0.12</cdr:y>
    </cdr:to>
    <cdr:sp>
      <cdr:nvSpPr>
        <cdr:cNvPr id="1" name="Rectangle 1"/>
        <cdr:cNvSpPr>
          <a:spLocks/>
        </cdr:cNvSpPr>
      </cdr:nvSpPr>
      <cdr:spPr>
        <a:xfrm>
          <a:off x="323850" y="152400"/>
          <a:ext cx="2333625" cy="257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Tahoma"/>
              <a:ea typeface="Tahoma"/>
              <a:cs typeface="Tahoma"/>
            </a:rPr>
            <a:t>Fehler der </a:t>
          </a:r>
          <a:r>
            <a:rPr lang="en-US" cap="none" sz="14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linearen</a:t>
          </a:r>
          <a:r>
            <a:rPr lang="en-US" cap="none" sz="1400" b="0" i="0" u="none" baseline="0">
              <a:latin typeface="Tahoma"/>
              <a:ea typeface="Tahoma"/>
              <a:cs typeface="Tahoma"/>
            </a:rPr>
            <a:t> Vorhersage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0.2035</cdr:x>
      <cdr:y>0</cdr:y>
    </cdr:from>
    <cdr:to>
      <cdr:x>0.82775</cdr:x>
      <cdr:y>0.162</cdr:y>
    </cdr:to>
    <cdr:sp>
      <cdr:nvSpPr>
        <cdr:cNvPr id="1" name="Rectangle 1"/>
        <cdr:cNvSpPr>
          <a:spLocks/>
        </cdr:cNvSpPr>
      </cdr:nvSpPr>
      <cdr:spPr>
        <a:xfrm>
          <a:off x="600075" y="0"/>
          <a:ext cx="1866900" cy="561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000" tIns="46800" rIns="54000" bIns="46800">
          <a:spAutoFit/>
        </a:bodyPr>
        <a:p>
          <a:pPr algn="ctr">
            <a:defRPr/>
          </a:pPr>
          <a:r>
            <a:rPr lang="en-US" cap="none" sz="1400" b="0" i="0" u="none" baseline="0">
              <a:latin typeface="Tahoma"/>
              <a:ea typeface="Tahoma"/>
              <a:cs typeface="Tahoma"/>
            </a:rPr>
            <a:t>so gut passt </a:t>
          </a:r>
          <a:r>
            <a:rPr lang="en-US" cap="none" sz="1400" b="1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
einfache Vorhersage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24"/>
  <sheetViews>
    <sheetView showGridLines="0" showRowColHeaders="0" workbookViewId="0" topLeftCell="A1">
      <selection activeCell="A1" sqref="A1"/>
    </sheetView>
  </sheetViews>
  <sheetFormatPr defaultColWidth="10.90625" defaultRowHeight="19.5"/>
  <cols>
    <col min="1" max="2" width="2.6328125" style="62" customWidth="1"/>
    <col min="3" max="3" width="10.8125" style="62" customWidth="1"/>
    <col min="4" max="5" width="8.90625" style="62" customWidth="1"/>
    <col min="6" max="6" width="10.90625" style="62" customWidth="1"/>
    <col min="7" max="10" width="10.6328125" style="62" customWidth="1"/>
    <col min="11" max="11" width="10.0859375" style="62" customWidth="1"/>
    <col min="12" max="16384" width="10.90625" style="62" customWidth="1"/>
  </cols>
  <sheetData>
    <row r="1" ht="12" customHeight="1"/>
    <row r="2" spans="1:3" s="64" customFormat="1" ht="19.5">
      <c r="A2" s="62"/>
      <c r="B2" s="62"/>
      <c r="C2" s="63"/>
    </row>
    <row r="3" spans="1:3" s="64" customFormat="1" ht="19.5">
      <c r="A3" s="62"/>
      <c r="B3" s="62"/>
      <c r="C3" s="63"/>
    </row>
    <row r="4" spans="1:256" s="64" customFormat="1" ht="19.5">
      <c r="A4" s="62"/>
      <c r="B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ht="19.5">
      <c r="B5" s="45" t="s">
        <v>28</v>
      </c>
    </row>
    <row r="6" spans="1:2" ht="19.5">
      <c r="A6" s="64"/>
      <c r="B6" s="64"/>
    </row>
    <row r="7" spans="3:4" ht="19.5">
      <c r="C7" s="62" t="s">
        <v>26</v>
      </c>
      <c r="D7" s="62" t="s">
        <v>27</v>
      </c>
    </row>
    <row r="8" ht="19.5"/>
    <row r="9" spans="3:5" ht="20.25" thickBot="1">
      <c r="C9" s="65" t="s">
        <v>0</v>
      </c>
      <c r="D9" s="65" t="s">
        <v>1</v>
      </c>
      <c r="E9" s="66"/>
    </row>
    <row r="10" spans="3:4" ht="20.25" thickTop="1">
      <c r="C10" s="62">
        <v>1</v>
      </c>
      <c r="D10" s="62">
        <v>6</v>
      </c>
    </row>
    <row r="11" spans="3:4" ht="19.5">
      <c r="C11" s="62">
        <v>2</v>
      </c>
      <c r="D11" s="62">
        <v>7</v>
      </c>
    </row>
    <row r="12" spans="3:4" ht="19.5">
      <c r="C12" s="62">
        <v>3</v>
      </c>
      <c r="D12" s="62">
        <v>8</v>
      </c>
    </row>
    <row r="13" spans="3:4" ht="19.5">
      <c r="C13" s="62">
        <v>4</v>
      </c>
      <c r="D13" s="62">
        <v>9</v>
      </c>
    </row>
    <row r="14" spans="3:4" ht="20.25" thickBot="1">
      <c r="C14" s="62">
        <v>5</v>
      </c>
      <c r="D14" s="62">
        <v>10</v>
      </c>
    </row>
    <row r="15" spans="3:5" ht="21" thickBot="1" thickTop="1">
      <c r="C15" s="67">
        <v>10</v>
      </c>
      <c r="D15" s="68">
        <f>15-D23</f>
        <v>15</v>
      </c>
      <c r="E15" s="69"/>
    </row>
    <row r="16" spans="3:5" ht="20.25" thickTop="1">
      <c r="C16" s="61">
        <f>C15</f>
        <v>10</v>
      </c>
      <c r="D16" s="61">
        <f>D15</f>
        <v>15</v>
      </c>
      <c r="E16" s="61"/>
    </row>
    <row r="17" spans="3:5" ht="19.5">
      <c r="C17" s="62" t="s">
        <v>16</v>
      </c>
      <c r="D17" s="70">
        <f>CORREL(C10:C15,D10:D15)</f>
        <v>1</v>
      </c>
      <c r="E17" s="71"/>
    </row>
    <row r="18" ht="19.5"/>
    <row r="19" ht="19.5"/>
    <row r="20" spans="4:5" ht="19.5">
      <c r="D20" s="127"/>
      <c r="E20" s="72"/>
    </row>
    <row r="21" spans="4:5" ht="19.5">
      <c r="D21" s="72"/>
      <c r="E21" s="72"/>
    </row>
    <row r="22" ht="12" customHeight="1"/>
    <row r="23" spans="2:10" ht="12" customHeight="1">
      <c r="B23" s="100"/>
      <c r="C23" s="100"/>
      <c r="D23" s="101">
        <v>0</v>
      </c>
      <c r="E23" s="100"/>
      <c r="F23" s="102" t="s">
        <v>42</v>
      </c>
      <c r="G23" s="91" t="s">
        <v>37</v>
      </c>
      <c r="H23" s="91" t="s">
        <v>43</v>
      </c>
      <c r="I23" s="91" t="s">
        <v>44</v>
      </c>
      <c r="J23" s="91" t="s">
        <v>45</v>
      </c>
    </row>
    <row r="24" ht="19.5">
      <c r="D24" s="72">
        <v>14</v>
      </c>
    </row>
  </sheetData>
  <hyperlinks>
    <hyperlink ref="G23" location="'Punktwolke 2'!A1" tooltip="Punktwolke 2 - Wie wirkt sich die Veränderung eines Punktes auf den Korrelationskoeffizienten aus" display="scatter 2"/>
    <hyperlink ref="I23" location="'Vergleich Einfach-Linear'!A1" tooltip="Vergleich von einfachem und linearen Modell für die Vorhersage" display="Vergleich im Detail"/>
    <hyperlink ref="H23" location="'Vorhersagen &amp; Korrelation'!A1" tooltip="Vorhersagen für die abhängige Variable nach 'einfachem' und 'linearen' Modell. Wie wirkt sich die Veränderung eines Punktes auf die Vorhersage aus?" display="Vorhersagen"/>
    <hyperlink ref="J23" location="'R^2 Reduktion von Fehlern'!A1" tooltip="Deutung des Korrelationskoeffizienten als erklärte Variation" display="R^2"/>
  </hyperlinks>
  <printOptions/>
  <pageMargins left="0.75" right="0.75" top="1" bottom="1" header="0.4921259845" footer="0.4921259845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24"/>
  <sheetViews>
    <sheetView showGridLines="0" showRowColHeaders="0" workbookViewId="0" topLeftCell="A1">
      <selection activeCell="H23" sqref="H23"/>
    </sheetView>
  </sheetViews>
  <sheetFormatPr defaultColWidth="10.90625" defaultRowHeight="19.5"/>
  <cols>
    <col min="1" max="2" width="3.18359375" style="76" customWidth="1"/>
    <col min="3" max="3" width="10.8125" style="76" customWidth="1"/>
    <col min="4" max="5" width="8.6328125" style="76" customWidth="1"/>
    <col min="6" max="6" width="11.90625" style="76" customWidth="1"/>
    <col min="7" max="10" width="10.6328125" style="76" customWidth="1"/>
    <col min="11" max="11" width="8.2734375" style="76" customWidth="1"/>
    <col min="12" max="16384" width="10.90625" style="76" customWidth="1"/>
  </cols>
  <sheetData>
    <row r="1" ht="12" customHeight="1"/>
    <row r="2" spans="3:252" s="73" customFormat="1" ht="19.5">
      <c r="C2" s="74"/>
      <c r="L2" s="74"/>
      <c r="T2" s="74"/>
      <c r="AB2" s="74"/>
      <c r="AJ2" s="74"/>
      <c r="AR2" s="74"/>
      <c r="AZ2" s="74"/>
      <c r="BH2" s="74"/>
      <c r="BP2" s="74"/>
      <c r="BX2" s="74"/>
      <c r="CF2" s="74"/>
      <c r="CN2" s="74"/>
      <c r="CV2" s="74"/>
      <c r="DD2" s="74"/>
      <c r="DL2" s="74"/>
      <c r="DT2" s="74"/>
      <c r="EB2" s="74"/>
      <c r="EJ2" s="74"/>
      <c r="ER2" s="74"/>
      <c r="EZ2" s="74"/>
      <c r="FH2" s="74"/>
      <c r="FP2" s="74"/>
      <c r="FX2" s="74"/>
      <c r="GF2" s="74"/>
      <c r="GN2" s="74"/>
      <c r="GV2" s="74"/>
      <c r="HD2" s="74"/>
      <c r="HL2" s="74"/>
      <c r="HT2" s="74"/>
      <c r="IB2" s="74"/>
      <c r="IJ2" s="74"/>
      <c r="IR2" s="74"/>
    </row>
    <row r="3" spans="3:252" s="73" customFormat="1" ht="19.5">
      <c r="C3" s="75"/>
      <c r="L3" s="74"/>
      <c r="T3" s="74"/>
      <c r="AB3" s="74"/>
      <c r="AJ3" s="74"/>
      <c r="AR3" s="74"/>
      <c r="AZ3" s="74"/>
      <c r="BH3" s="74"/>
      <c r="BP3" s="74"/>
      <c r="BX3" s="74"/>
      <c r="CF3" s="74"/>
      <c r="CN3" s="74"/>
      <c r="CV3" s="74"/>
      <c r="DD3" s="74"/>
      <c r="DL3" s="74"/>
      <c r="DT3" s="74"/>
      <c r="EB3" s="74"/>
      <c r="EJ3" s="74"/>
      <c r="ER3" s="74"/>
      <c r="EZ3" s="74"/>
      <c r="FH3" s="74"/>
      <c r="FP3" s="74"/>
      <c r="FX3" s="74"/>
      <c r="GF3" s="74"/>
      <c r="GN3" s="74"/>
      <c r="GV3" s="74"/>
      <c r="HD3" s="74"/>
      <c r="HL3" s="74"/>
      <c r="HT3" s="74"/>
      <c r="IB3" s="74"/>
      <c r="IJ3" s="74"/>
      <c r="IR3" s="74"/>
    </row>
    <row r="4" spans="12:252" s="73" customFormat="1" ht="19.5">
      <c r="L4" s="74"/>
      <c r="T4" s="74"/>
      <c r="AB4" s="74"/>
      <c r="AJ4" s="74"/>
      <c r="AR4" s="74"/>
      <c r="AZ4" s="74"/>
      <c r="BH4" s="74"/>
      <c r="BP4" s="74"/>
      <c r="BX4" s="74"/>
      <c r="CF4" s="74"/>
      <c r="CN4" s="74"/>
      <c r="CV4" s="74"/>
      <c r="DD4" s="74"/>
      <c r="DL4" s="74"/>
      <c r="DT4" s="74"/>
      <c r="EB4" s="74"/>
      <c r="EJ4" s="74"/>
      <c r="ER4" s="74"/>
      <c r="EZ4" s="74"/>
      <c r="FH4" s="74"/>
      <c r="FP4" s="74"/>
      <c r="FX4" s="74"/>
      <c r="GF4" s="74"/>
      <c r="GN4" s="74"/>
      <c r="GV4" s="74"/>
      <c r="HD4" s="74"/>
      <c r="HL4" s="74"/>
      <c r="HT4" s="74"/>
      <c r="IB4" s="74"/>
      <c r="IJ4" s="74"/>
      <c r="IR4" s="74"/>
    </row>
    <row r="5" spans="2:5" ht="19.5">
      <c r="B5" s="75" t="s">
        <v>28</v>
      </c>
      <c r="D5" s="73"/>
      <c r="E5" s="73"/>
    </row>
    <row r="6" ht="19.5"/>
    <row r="7" spans="3:5" ht="19.5">
      <c r="C7" s="62" t="s">
        <v>26</v>
      </c>
      <c r="D7" s="62" t="s">
        <v>27</v>
      </c>
      <c r="E7" s="62"/>
    </row>
    <row r="8" ht="19.5"/>
    <row r="9" spans="3:5" ht="20.25" thickBot="1">
      <c r="C9" s="65" t="s">
        <v>0</v>
      </c>
      <c r="D9" s="65" t="s">
        <v>1</v>
      </c>
      <c r="E9" s="66"/>
    </row>
    <row r="10" spans="3:5" ht="20.25" thickTop="1">
      <c r="C10" s="62">
        <v>1</v>
      </c>
      <c r="D10" s="62">
        <v>7</v>
      </c>
      <c r="E10" s="62"/>
    </row>
    <row r="11" spans="3:6" ht="19.5">
      <c r="C11" s="62">
        <v>2</v>
      </c>
      <c r="D11" s="62">
        <v>9</v>
      </c>
      <c r="E11" s="62"/>
      <c r="F11" s="76">
        <v>14</v>
      </c>
    </row>
    <row r="12" spans="3:5" ht="19.5">
      <c r="C12" s="62">
        <v>3</v>
      </c>
      <c r="D12" s="62">
        <v>5</v>
      </c>
      <c r="E12" s="62"/>
    </row>
    <row r="13" spans="3:5" ht="19.5">
      <c r="C13" s="62">
        <v>4</v>
      </c>
      <c r="D13" s="62">
        <v>10</v>
      </c>
      <c r="E13" s="62"/>
    </row>
    <row r="14" spans="3:5" ht="20.25" thickBot="1">
      <c r="C14" s="62">
        <v>5</v>
      </c>
      <c r="D14" s="62">
        <v>8</v>
      </c>
      <c r="E14" s="62"/>
    </row>
    <row r="15" spans="3:5" ht="21" thickBot="1" thickTop="1">
      <c r="C15" s="67">
        <v>7</v>
      </c>
      <c r="D15" s="68">
        <f>15-D20</f>
        <v>5</v>
      </c>
      <c r="E15" s="69"/>
    </row>
    <row r="16" ht="20.25" thickTop="1"/>
    <row r="17" spans="3:5" ht="19.5">
      <c r="C17" s="62" t="s">
        <v>16</v>
      </c>
      <c r="D17" s="77">
        <f>CORREL(C10:C15,D10:D15)</f>
        <v>-0.2838667947169185</v>
      </c>
      <c r="E17" s="78"/>
    </row>
    <row r="18" ht="19.5"/>
    <row r="19" ht="19.5"/>
    <row r="20" spans="4:5" ht="19.5">
      <c r="D20" s="79">
        <v>10</v>
      </c>
      <c r="E20" s="79"/>
    </row>
    <row r="22" ht="12" customHeight="1"/>
    <row r="23" spans="1:10" ht="12" customHeight="1">
      <c r="A23" s="90"/>
      <c r="B23" s="90"/>
      <c r="C23" s="90"/>
      <c r="D23" s="90"/>
      <c r="E23" s="90"/>
      <c r="F23" s="91" t="s">
        <v>42</v>
      </c>
      <c r="G23" s="128" t="s">
        <v>37</v>
      </c>
      <c r="H23" s="91" t="s">
        <v>43</v>
      </c>
      <c r="I23" s="91" t="s">
        <v>44</v>
      </c>
      <c r="J23" s="91" t="s">
        <v>45</v>
      </c>
    </row>
    <row r="24" ht="20.25">
      <c r="G24" s="81"/>
    </row>
  </sheetData>
  <hyperlinks>
    <hyperlink ref="F23" location="'Punktwolke 1'!A1" tooltip="Punktwolke 1 - Wie wirkt sich die Veränderung eines Punktes auf den Korrelationskoeffizienten aus" display="scatter 1"/>
    <hyperlink ref="I23" location="'Vergleich Einfach-Linear'!A1" tooltip="Vergleich von einfachem und linearen Modell für die Vorhersage" display="Vergleich im Detail"/>
    <hyperlink ref="H23" location="'Vorhersagen &amp; Korrelation'!A1" tooltip="Vorhersagen für die abhängige Variable nach 'einfachem' und 'linearen' Modell. Wie wirkt sich die Veränderung eines Punktes auf die Vorhersage aus?" display="Vorhersagen"/>
    <hyperlink ref="J23" location="'R^2 Reduktion von Fehlern'!A1" tooltip="Deutung des Korrelationskoeffizienten als erklärte Variation" display="R^2"/>
  </hyperlinks>
  <printOptions/>
  <pageMargins left="0.75" right="0.75" top="1" bottom="1" header="0.4921259845" footer="0.4921259845"/>
  <pageSetup horizontalDpi="600" verticalDpi="600" orientation="landscape" paperSize="9" scale="9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21"/>
  <sheetViews>
    <sheetView showGridLines="0" showRowColHeaders="0" zoomScale="95" zoomScaleNormal="95" zoomScaleSheetLayoutView="97" workbookViewId="0" topLeftCell="A1">
      <selection activeCell="A1" sqref="A1"/>
    </sheetView>
  </sheetViews>
  <sheetFormatPr defaultColWidth="10.90625" defaultRowHeight="19.5"/>
  <cols>
    <col min="1" max="1" width="1.6328125" style="0" customWidth="1"/>
    <col min="6" max="7" width="10.90625" style="19" customWidth="1"/>
    <col min="10" max="10" width="2.54296875" style="0" customWidth="1"/>
  </cols>
  <sheetData>
    <row r="1" ht="12" customHeight="1"/>
    <row r="2" ht="19.5"/>
    <row r="3" ht="19.5"/>
    <row r="4" ht="19.5">
      <c r="C4" s="43"/>
    </row>
    <row r="5" ht="19.5"/>
    <row r="6" ht="19.5"/>
    <row r="7" ht="19.5"/>
    <row r="8" ht="19.5"/>
    <row r="9" ht="19.5"/>
    <row r="10" ht="19.5"/>
    <row r="11" ht="19.5"/>
    <row r="12" ht="19.5">
      <c r="B12">
        <v>10</v>
      </c>
    </row>
    <row r="13" ht="19.5"/>
    <row r="14" ht="19.5"/>
    <row r="15" ht="19.5"/>
    <row r="16" ht="19.5"/>
    <row r="17" ht="19.5"/>
    <row r="18" ht="19.5"/>
    <row r="19" ht="19.5"/>
    <row r="20" ht="12" customHeight="1"/>
    <row r="21" spans="2:5" ht="20.25">
      <c r="B21" t="s">
        <v>25</v>
      </c>
      <c r="C21" s="43">
        <f>'R^2 Reduktion von Fehlern'!$M$18</f>
        <v>0.036742192284139594</v>
      </c>
      <c r="E21" t="s">
        <v>36</v>
      </c>
    </row>
    <row r="22" ht="12" customHeight="1">
      <c r="C22" s="43"/>
    </row>
    <row r="23" spans="2:3" ht="20.25">
      <c r="B23" t="s">
        <v>46</v>
      </c>
      <c r="C23" s="43"/>
    </row>
    <row r="24" spans="3:6" ht="20.25">
      <c r="C24" s="83" t="s">
        <v>47</v>
      </c>
      <c r="F24" s="19" t="s">
        <v>48</v>
      </c>
    </row>
    <row r="25" spans="3:6" ht="20.25">
      <c r="C25" s="43"/>
      <c r="F25" s="19" t="s">
        <v>49</v>
      </c>
    </row>
    <row r="26" spans="3:6" ht="20.25">
      <c r="C26" s="43"/>
      <c r="F26" s="19" t="s">
        <v>50</v>
      </c>
    </row>
    <row r="27" ht="12" customHeight="1">
      <c r="C27" s="43"/>
    </row>
    <row r="28" spans="1:11" ht="12" customHeight="1">
      <c r="A28" s="89"/>
      <c r="B28" s="89"/>
      <c r="C28" s="89"/>
      <c r="D28" s="89"/>
      <c r="E28" s="92"/>
      <c r="F28" s="129" t="s">
        <v>39</v>
      </c>
      <c r="G28" s="92" t="s">
        <v>38</v>
      </c>
      <c r="H28" s="92" t="s">
        <v>40</v>
      </c>
      <c r="I28" s="92" t="s">
        <v>41</v>
      </c>
      <c r="J28" s="93"/>
      <c r="K28" s="89"/>
    </row>
    <row r="29" spans="1:11" ht="12" customHeight="1">
      <c r="A29" s="89"/>
      <c r="B29" s="89"/>
      <c r="C29" s="89"/>
      <c r="D29" s="130"/>
      <c r="E29" s="133" t="s">
        <v>42</v>
      </c>
      <c r="F29" s="134" t="s">
        <v>37</v>
      </c>
      <c r="G29" s="131" t="s">
        <v>43</v>
      </c>
      <c r="H29" s="91" t="s">
        <v>44</v>
      </c>
      <c r="I29" s="91" t="s">
        <v>45</v>
      </c>
      <c r="J29" s="89"/>
      <c r="K29" s="89"/>
    </row>
    <row r="30" spans="6:9" ht="20.25">
      <c r="F30" s="56"/>
      <c r="G30" s="56"/>
      <c r="H30" s="56"/>
      <c r="I30" s="56"/>
    </row>
    <row r="31" spans="6:9" ht="20.25">
      <c r="F31" s="56"/>
      <c r="G31" s="56"/>
      <c r="H31" s="56"/>
      <c r="I31" s="56"/>
    </row>
    <row r="32" spans="6:9" ht="12" customHeight="1">
      <c r="F32" s="56"/>
      <c r="G32" s="56"/>
      <c r="H32" s="56"/>
      <c r="I32" s="56"/>
    </row>
    <row r="33" spans="6:9" ht="19.5">
      <c r="F33" s="56"/>
      <c r="G33" s="56"/>
      <c r="H33" s="56"/>
      <c r="I33" s="56"/>
    </row>
    <row r="34" ht="19.5"/>
    <row r="35" ht="19.5">
      <c r="C35" s="43"/>
    </row>
    <row r="36" ht="19.5"/>
    <row r="37" ht="19.5"/>
    <row r="38" ht="19.5">
      <c r="C38">
        <v>7</v>
      </c>
    </row>
    <row r="39" ht="19.5"/>
    <row r="40" ht="19.5"/>
    <row r="41" ht="19.5"/>
    <row r="42" ht="19.5"/>
    <row r="43" ht="19.5"/>
    <row r="44" ht="19.5"/>
    <row r="45" ht="19.5"/>
    <row r="46" ht="19.5"/>
    <row r="47" ht="19.5"/>
    <row r="48" ht="19.5"/>
    <row r="49" ht="19.5"/>
    <row r="50" ht="19.5"/>
    <row r="51" ht="12" customHeight="1"/>
    <row r="52" spans="2:5" ht="20.25">
      <c r="B52" t="s">
        <v>25</v>
      </c>
      <c r="C52" s="43">
        <f>'R^2 Reduktion von Fehlern'!$M$18</f>
        <v>0.036742192284139594</v>
      </c>
      <c r="E52" t="s">
        <v>36</v>
      </c>
    </row>
    <row r="53" ht="12" customHeight="1">
      <c r="C53" s="43"/>
    </row>
    <row r="54" spans="2:3" ht="20.25">
      <c r="B54" t="s">
        <v>46</v>
      </c>
      <c r="C54" s="43"/>
    </row>
    <row r="55" spans="3:6" ht="20.25">
      <c r="C55" s="83" t="s">
        <v>47</v>
      </c>
      <c r="F55" s="19" t="s">
        <v>61</v>
      </c>
    </row>
    <row r="56" spans="3:6" ht="20.25">
      <c r="C56" s="43"/>
      <c r="F56" s="19" t="s">
        <v>60</v>
      </c>
    </row>
    <row r="57" spans="3:6" ht="20.25">
      <c r="C57" s="43"/>
      <c r="F57" s="19" t="s">
        <v>50</v>
      </c>
    </row>
    <row r="58" ht="12" customHeight="1">
      <c r="C58" s="43"/>
    </row>
    <row r="59" spans="1:11" ht="12" customHeight="1">
      <c r="A59" s="89"/>
      <c r="B59" s="89"/>
      <c r="C59" s="89"/>
      <c r="D59" s="89"/>
      <c r="E59" s="89"/>
      <c r="F59" s="108" t="s">
        <v>39</v>
      </c>
      <c r="G59" s="130" t="s">
        <v>38</v>
      </c>
      <c r="H59" s="92" t="s">
        <v>40</v>
      </c>
      <c r="I59" s="92" t="s">
        <v>41</v>
      </c>
      <c r="J59" s="89"/>
      <c r="K59" s="89"/>
    </row>
    <row r="60" spans="1:11" ht="12" customHeight="1">
      <c r="A60" s="89"/>
      <c r="B60" s="89"/>
      <c r="C60" s="89"/>
      <c r="D60" s="130"/>
      <c r="E60" s="133" t="s">
        <v>42</v>
      </c>
      <c r="F60" s="134" t="s">
        <v>37</v>
      </c>
      <c r="G60" s="131" t="s">
        <v>43</v>
      </c>
      <c r="H60" s="91" t="s">
        <v>44</v>
      </c>
      <c r="I60" s="91" t="s">
        <v>45</v>
      </c>
      <c r="J60" s="89"/>
      <c r="K60" s="89"/>
    </row>
    <row r="61" spans="6:9" ht="20.25">
      <c r="F61" s="56"/>
      <c r="G61" s="56"/>
      <c r="H61" s="56"/>
      <c r="I61" s="56"/>
    </row>
    <row r="62" spans="6:9" ht="20.25">
      <c r="F62" s="56"/>
      <c r="G62" s="56"/>
      <c r="H62" s="56"/>
      <c r="I62" s="56"/>
    </row>
    <row r="63" spans="6:9" ht="12" customHeight="1">
      <c r="F63" s="56"/>
      <c r="G63" s="56"/>
      <c r="H63" s="56"/>
      <c r="I63" s="56"/>
    </row>
    <row r="64" spans="6:9" ht="19.5">
      <c r="F64" s="56"/>
      <c r="G64" s="56"/>
      <c r="H64" s="56"/>
      <c r="I64" s="56"/>
    </row>
    <row r="65" ht="19.5"/>
    <row r="66" ht="19.5">
      <c r="C66" s="43"/>
    </row>
    <row r="67" ht="19.5"/>
    <row r="68" ht="19.5"/>
    <row r="69" ht="19.5"/>
    <row r="70" ht="19.5"/>
    <row r="71" ht="19.5"/>
    <row r="72" ht="19.5"/>
    <row r="73" ht="19.5"/>
    <row r="74" ht="19.5"/>
    <row r="75" ht="19.5"/>
    <row r="76" ht="19.5"/>
    <row r="77" ht="19.5"/>
    <row r="78" ht="19.5"/>
    <row r="79" ht="19.5"/>
    <row r="80" ht="19.5"/>
    <row r="81" ht="19.5"/>
    <row r="82" ht="12" customHeight="1"/>
    <row r="83" spans="2:5" ht="20.25">
      <c r="B83" t="s">
        <v>25</v>
      </c>
      <c r="C83" s="43">
        <f>'R^2 Reduktion von Fehlern'!$M$18</f>
        <v>0.036742192284139594</v>
      </c>
      <c r="E83" t="s">
        <v>36</v>
      </c>
    </row>
    <row r="84" ht="12" customHeight="1">
      <c r="C84" s="43"/>
    </row>
    <row r="85" spans="2:3" ht="20.25">
      <c r="B85" t="s">
        <v>46</v>
      </c>
      <c r="C85" s="43"/>
    </row>
    <row r="86" spans="3:6" ht="20.25">
      <c r="C86" s="83" t="s">
        <v>47</v>
      </c>
      <c r="F86" s="19" t="s">
        <v>62</v>
      </c>
    </row>
    <row r="87" spans="3:6" ht="20.25">
      <c r="C87" s="43"/>
      <c r="F87" s="19" t="s">
        <v>63</v>
      </c>
    </row>
    <row r="88" spans="3:6" ht="20.25">
      <c r="C88" s="43"/>
      <c r="F88" s="19" t="s">
        <v>50</v>
      </c>
    </row>
    <row r="89" ht="12" customHeight="1">
      <c r="C89" s="43"/>
    </row>
    <row r="90" spans="1:11" ht="12" customHeight="1">
      <c r="A90" s="89"/>
      <c r="B90" s="89"/>
      <c r="C90" s="89"/>
      <c r="D90" s="89"/>
      <c r="E90" s="94"/>
      <c r="F90" s="92" t="s">
        <v>39</v>
      </c>
      <c r="G90" s="92" t="s">
        <v>38</v>
      </c>
      <c r="H90" s="130" t="s">
        <v>40</v>
      </c>
      <c r="I90" s="92" t="s">
        <v>41</v>
      </c>
      <c r="J90" s="89"/>
      <c r="K90" s="89"/>
    </row>
    <row r="91" spans="1:11" ht="12" customHeight="1">
      <c r="A91" s="89"/>
      <c r="B91" s="89"/>
      <c r="C91" s="89"/>
      <c r="D91" s="130"/>
      <c r="E91" s="133" t="s">
        <v>42</v>
      </c>
      <c r="F91" s="134" t="s">
        <v>37</v>
      </c>
      <c r="G91" s="131" t="s">
        <v>43</v>
      </c>
      <c r="H91" s="91" t="s">
        <v>44</v>
      </c>
      <c r="I91" s="91" t="s">
        <v>45</v>
      </c>
      <c r="J91" s="89"/>
      <c r="K91" s="89"/>
    </row>
    <row r="92" spans="6:9" ht="20.25">
      <c r="F92" s="56"/>
      <c r="G92" s="56"/>
      <c r="H92" s="56"/>
      <c r="I92" s="56"/>
    </row>
    <row r="93" spans="6:9" ht="20.25">
      <c r="F93" s="56"/>
      <c r="G93" s="56"/>
      <c r="H93" s="56"/>
      <c r="I93" s="56"/>
    </row>
    <row r="94" spans="6:9" ht="12" customHeight="1">
      <c r="F94" s="56"/>
      <c r="G94" s="56"/>
      <c r="H94" s="56"/>
      <c r="I94" s="56"/>
    </row>
    <row r="95" spans="6:9" ht="19.5">
      <c r="F95" s="56"/>
      <c r="G95" s="56"/>
      <c r="H95" s="56"/>
      <c r="I95" s="56"/>
    </row>
    <row r="96" ht="19.5"/>
    <row r="97" ht="19.5"/>
    <row r="98" ht="19.5"/>
    <row r="99" ht="19.5"/>
    <row r="100" ht="19.5"/>
    <row r="101" ht="19.5"/>
    <row r="102" ht="19.5"/>
    <row r="103" ht="19.5"/>
    <row r="104" ht="19.5"/>
    <row r="105" ht="19.5"/>
    <row r="106" ht="19.5"/>
    <row r="107" ht="19.5"/>
    <row r="108" ht="19.5"/>
    <row r="109" ht="19.5"/>
    <row r="110" ht="19.5"/>
    <row r="111" ht="19.5"/>
    <row r="112" ht="19.5"/>
    <row r="113" ht="12" customHeight="1"/>
    <row r="114" spans="2:5" ht="20.25">
      <c r="B114" t="s">
        <v>25</v>
      </c>
      <c r="C114" s="43">
        <f>'R^2 Reduktion von Fehlern'!$M$18</f>
        <v>0.036742192284139594</v>
      </c>
      <c r="E114" t="s">
        <v>29</v>
      </c>
    </row>
    <row r="115" ht="12" customHeight="1">
      <c r="C115" s="43"/>
    </row>
    <row r="116" spans="2:8" ht="20.25">
      <c r="B116" s="113" t="s">
        <v>59</v>
      </c>
      <c r="C116" s="114"/>
      <c r="D116" s="10" t="s">
        <v>51</v>
      </c>
      <c r="E116" s="115" t="s">
        <v>55</v>
      </c>
      <c r="F116" s="112"/>
      <c r="G116" s="84" t="s">
        <v>52</v>
      </c>
      <c r="H116" s="86" t="s">
        <v>56</v>
      </c>
    </row>
    <row r="117" spans="2:9" ht="20.25">
      <c r="B117" s="113" t="s">
        <v>58</v>
      </c>
      <c r="C117" s="114"/>
      <c r="D117" s="10" t="s">
        <v>54</v>
      </c>
      <c r="E117" s="115" t="s">
        <v>57</v>
      </c>
      <c r="F117" s="112"/>
      <c r="G117" s="21" t="s">
        <v>52</v>
      </c>
      <c r="H117" s="111" t="s">
        <v>53</v>
      </c>
      <c r="I117" s="112"/>
    </row>
    <row r="118" spans="2:9" ht="20.25">
      <c r="B118" s="88"/>
      <c r="C118" s="82"/>
      <c r="D118" s="10"/>
      <c r="E118" s="85"/>
      <c r="F118" s="10"/>
      <c r="G118" s="21"/>
      <c r="H118" s="87"/>
      <c r="I118" s="10"/>
    </row>
    <row r="119" spans="1:11" ht="12" customHeight="1">
      <c r="A119" s="135"/>
      <c r="B119" s="136"/>
      <c r="C119" s="136"/>
      <c r="D119" s="136"/>
      <c r="E119" s="136"/>
      <c r="F119" s="107" t="s">
        <v>39</v>
      </c>
      <c r="G119" s="107" t="s">
        <v>38</v>
      </c>
      <c r="H119" s="107" t="s">
        <v>40</v>
      </c>
      <c r="I119" s="132" t="s">
        <v>41</v>
      </c>
      <c r="J119" s="135"/>
      <c r="K119" s="135"/>
    </row>
    <row r="120" spans="1:11" ht="12" customHeight="1">
      <c r="A120" s="89"/>
      <c r="B120" s="89"/>
      <c r="C120" s="89"/>
      <c r="D120" s="130"/>
      <c r="E120" s="133" t="s">
        <v>42</v>
      </c>
      <c r="F120" s="134" t="s">
        <v>37</v>
      </c>
      <c r="G120" s="131" t="s">
        <v>43</v>
      </c>
      <c r="H120" s="91" t="s">
        <v>44</v>
      </c>
      <c r="I120" s="91" t="s">
        <v>45</v>
      </c>
      <c r="J120" s="89"/>
      <c r="K120" s="89"/>
    </row>
    <row r="121" spans="6:9" ht="20.25">
      <c r="F121" s="80"/>
      <c r="G121" s="80"/>
      <c r="H121" s="80"/>
      <c r="I121" s="80"/>
    </row>
  </sheetData>
  <mergeCells count="5">
    <mergeCell ref="H117:I117"/>
    <mergeCell ref="B116:C116"/>
    <mergeCell ref="B117:C117"/>
    <mergeCell ref="E116:F116"/>
    <mergeCell ref="E117:F117"/>
  </mergeCells>
  <hyperlinks>
    <hyperlink ref="F119" location="Einfache_Vorhersage" tooltip="Verschieben eines Punktes - Auswirkung auf die einfache Vorhersage" display="Einfache Vorhersage"/>
    <hyperlink ref="G119" location="Lineare_Vorhersage" tooltip="Verschieben eines Punktes - Auswirkung auf die lineare Vorhersage" display="Lineare Vorhersage"/>
    <hyperlink ref="H119" location="Vergleich" tooltip="Vergleich von einfachem und linearen Modell" display="Vergleich"/>
    <hyperlink ref="F90" location="Einfache_Vorhersage" tooltip="Verschieben eines Punktes - Auswirkung auf die einfache Vorhersage" display="Einfache Vorhersage"/>
    <hyperlink ref="G90" location="Lineare_Vorhersage" tooltip="Verschieben eines Punktes - Auswirkung auf die lineare Vorhersage" display="Lineare Vorhersage"/>
    <hyperlink ref="I90" location="Additive_Beziehung" tooltip="Zerlegung für einzelne Punkte: Daten = Fit/Modell + Residuum" display="Additive Beziehung"/>
    <hyperlink ref="H59" location="Vergleich" tooltip="Vergleich von einfachem und linearen Modell" display="Vergleich"/>
    <hyperlink ref="I59" location="Additive_Beziehung" tooltip="Zerlegung für einzelne Punkte: Daten = Fit/Modell + Residuum" display="Additive Beziehung"/>
    <hyperlink ref="G28" location="Lineare_Vorhersage" tooltip="Verschieben eines Punktes - Auswirkung auf die lineare Vorhersage" display="Lineare Vorhersage"/>
    <hyperlink ref="H28" location="Vergleich" tooltip="Vergleich von einfachem und linearen Modell" display="Vergleich"/>
    <hyperlink ref="I28" location="Additive_Beziehung" tooltip="Zerlegung für einzelne Punkte: Daten = Fit/Modell + Residuum" display="Additive Beziehung"/>
    <hyperlink ref="F59" location="Einfache_Vorhersage" tooltip="Vergleich von einfachem und linearen Modell" display="Einfache Vorhersage"/>
    <hyperlink ref="F29" location="'Punktwolke 2'!A1" tooltip="Punktwolke 2 - Wie wirkt sich die Veränderung eines Punktes auf den Korrelationskoeffizienten aus" display="scatter 2"/>
    <hyperlink ref="H29" location="'Vergleich Einfach-Linear'!A1" tooltip="Vergleich von einfachem und linearen Modell für die Vorhersage" display="Vergleich im Detail"/>
    <hyperlink ref="I29" location="'R^2 Reduktion von Fehlern'!A1" tooltip="Deutung des Korrelationskoeffizienten als erklärte Variation" display="R^2"/>
    <hyperlink ref="E29" location="'Punktwolke 1'!A1" tooltip="Punktwolke 1 - Wie wirkt sich die Veränderung eines Punktes auf den Korrelationskoeffizienten aus" display="scatter 1"/>
    <hyperlink ref="F60" location="'Punktwolke 2'!A1" tooltip="Punktwolke 2 - Wie wirkt sich die Veränderung eines Punktes auf den Korrelationskoeffizienten aus" display="scatter 2"/>
    <hyperlink ref="H60" location="'Vergleich Einfach-Linear'!A1" tooltip="Vergleich von einfachem und linearen Modell für die Vorhersage" display="Vergleich im Detail"/>
    <hyperlink ref="I60" location="'R^2 Reduktion von Fehlern'!A1" tooltip="Deutung des Korrelationskoeffizienten als erklärte Variation" display="R^2"/>
    <hyperlink ref="E60" location="'Punktwolke 1'!A1" tooltip="Punktwolke 1 - Wie wirkt sich die Veränderung eines Punktes auf den Korrelationskoeffizienten aus" display="scatter 1"/>
    <hyperlink ref="F91" location="'Punktwolke 2'!A1" tooltip="Punktwolke 2 - Wie wirkt sich die Veränderung eines Punktes auf den Korrelationskoeffizienten aus" display="scatter 2"/>
    <hyperlink ref="H91" location="'Vergleich Einfach-Linear'!A1" tooltip="Vergleich von einfachem und linearen Modell für die Vorhersage" display="Vergleich im Detail"/>
    <hyperlink ref="I91" location="'R^2 Reduktion von Fehlern'!A1" tooltip="Deutung des Korrelationskoeffizienten als erklärte Variation" display="R^2"/>
    <hyperlink ref="E91" location="'Punktwolke 1'!A1" tooltip="Punktwolke 1 - Wie wirkt sich die Veränderung eines Punktes auf den Korrelationskoeffizienten aus" display="scatter 1"/>
    <hyperlink ref="F120" location="'Punktwolke 2'!A1" tooltip="Punktwolke 2 - Wie wirkt sich die Veränderung eines Punktes auf den Korrelationskoeffizienten aus" display="scatter 2"/>
    <hyperlink ref="H120" location="'Vergleich Einfach-Linear'!A1" tooltip="Vergleich von einfachem und linearen Modell für die Vorhersage" display="Vergleich im Detail"/>
    <hyperlink ref="I120" location="'R^2 Reduktion von Fehlern'!A1" tooltip="Deutung des Korrelationskoeffizienten als erklärte Variation" display="R^2"/>
    <hyperlink ref="E120" location="'Punktwolke 1'!A1" tooltip="Punktwolke 1 - Wie wirkt sich die Veränderung eines Punktes auf den Korrelationskoeffizienten aus" display="scatter 1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3"/>
  <rowBreaks count="3" manualBreakCount="3">
    <brk id="32" max="255" man="1"/>
    <brk id="63" max="255" man="1"/>
    <brk id="94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0:I24"/>
  <sheetViews>
    <sheetView showGridLines="0" showRowColHeaders="0" zoomScale="95" zoomScaleNormal="95" workbookViewId="0" topLeftCell="A1">
      <selection activeCell="A1" sqref="A1"/>
    </sheetView>
  </sheetViews>
  <sheetFormatPr defaultColWidth="10.90625" defaultRowHeight="19.5"/>
  <cols>
    <col min="1" max="1" width="2.6328125" style="0" customWidth="1"/>
  </cols>
  <sheetData>
    <row r="20" spans="2:4" ht="19.5">
      <c r="B20" s="116" t="s">
        <v>25</v>
      </c>
      <c r="C20" s="117"/>
      <c r="D20" s="44">
        <f>CORREL('R^2 Reduktion von Fehlern'!B9:B14,'R^2 Reduktion von Fehlern'!C9:C14)</f>
        <v>-0.19168252993984505</v>
      </c>
    </row>
    <row r="23" ht="12" customHeight="1"/>
    <row r="24" spans="1:9" ht="12" customHeight="1">
      <c r="A24" s="89"/>
      <c r="B24" s="89"/>
      <c r="C24" s="89"/>
      <c r="D24" s="130"/>
      <c r="E24" s="133" t="s">
        <v>42</v>
      </c>
      <c r="F24" s="134" t="s">
        <v>37</v>
      </c>
      <c r="G24" s="91" t="s">
        <v>43</v>
      </c>
      <c r="H24" s="130" t="s">
        <v>44</v>
      </c>
      <c r="I24" s="91" t="s">
        <v>45</v>
      </c>
    </row>
  </sheetData>
  <mergeCells count="1">
    <mergeCell ref="B20:C20"/>
  </mergeCells>
  <hyperlinks>
    <hyperlink ref="G24" location="'Vorhersagen &amp; Korrelation'!A1" display="Vorhersagen"/>
    <hyperlink ref="F24" location="'Punktwolke 2'!A1" tooltip="Punktwolke 2 - Wie wirkt sich die Veränderung eines Punktes auf den Korrelationskoeffizienten aus" display="scatter 2"/>
    <hyperlink ref="I24" location="'R^2 Reduktion von Fehlern'!A1" tooltip="Deutung des Korrelationskoeffizienten als erklärte Variation" display="R^2"/>
    <hyperlink ref="E24" location="'Punktwolke 1'!A1" tooltip="Punktwolke 1 - Wie wirkt sich die Veränderung eines Punktes auf den Korrelationskoeffizienten aus" display="scatter 1"/>
  </hyperlinks>
  <printOptions/>
  <pageMargins left="0.75" right="0.75" top="1" bottom="1" header="0.4921259845" footer="0.4921259845"/>
  <pageSetup horizontalDpi="600" verticalDpi="600" orientation="landscape" paperSize="9" scale="9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1"/>
  <sheetViews>
    <sheetView showGridLines="0" showRowColHeaders="0" tabSelected="1" workbookViewId="0" topLeftCell="A1">
      <selection activeCell="A22" sqref="A22"/>
    </sheetView>
  </sheetViews>
  <sheetFormatPr defaultColWidth="10.90625" defaultRowHeight="19.5" outlineLevelCol="1"/>
  <cols>
    <col min="1" max="1" width="1.6328125" style="0" customWidth="1"/>
    <col min="2" max="2" width="7.6328125" style="0" customWidth="1"/>
    <col min="3" max="3" width="9.6328125" style="0" customWidth="1"/>
    <col min="4" max="4" width="1.6328125" style="0" customWidth="1"/>
    <col min="5" max="5" width="10.6328125" style="0" hidden="1" customWidth="1" outlineLevel="1"/>
    <col min="6" max="6" width="8.54296875" style="0" hidden="1" customWidth="1" outlineLevel="1"/>
    <col min="7" max="7" width="1.6328125" style="0" customWidth="1" collapsed="1"/>
    <col min="8" max="8" width="7.0859375" style="0" hidden="1" customWidth="1" outlineLevel="1"/>
    <col min="9" max="9" width="10.6328125" style="0" hidden="1" customWidth="1" outlineLevel="1"/>
    <col min="10" max="10" width="1.6328125" style="0" customWidth="1" collapsed="1"/>
    <col min="11" max="11" width="10.6328125" style="0" hidden="1" customWidth="1" outlineLevel="1"/>
    <col min="12" max="12" width="2.6328125" style="0" customWidth="1" collapsed="1"/>
    <col min="13" max="13" width="6.90625" style="0" hidden="1" customWidth="1" outlineLevel="1"/>
    <col min="14" max="14" width="1.6328125" style="0" hidden="1" customWidth="1" outlineLevel="1"/>
    <col min="15" max="15" width="7.36328125" style="0" hidden="1" customWidth="1" outlineLevel="1"/>
    <col min="16" max="16" width="1.6328125" style="0" hidden="1" customWidth="1" outlineLevel="1"/>
    <col min="17" max="17" width="9.8125" style="0" hidden="1" customWidth="1" outlineLevel="1"/>
    <col min="18" max="18" width="10.6328125" style="0" customWidth="1" collapsed="1"/>
  </cols>
  <sheetData>
    <row r="1" spans="1:2" ht="19.5">
      <c r="A1" s="19"/>
      <c r="B1" s="151" t="s">
        <v>68</v>
      </c>
    </row>
    <row r="4" ht="3.75" customHeight="1" thickBot="1"/>
    <row r="5" spans="2:11" ht="20.25" thickBot="1">
      <c r="B5" s="118" t="s">
        <v>7</v>
      </c>
      <c r="C5" s="119"/>
      <c r="E5" s="121" t="s">
        <v>24</v>
      </c>
      <c r="F5" s="122"/>
      <c r="G5" s="19"/>
      <c r="H5" s="123" t="s">
        <v>21</v>
      </c>
      <c r="I5" s="124"/>
      <c r="J5" s="13"/>
      <c r="K5" s="26"/>
    </row>
    <row r="6" spans="2:17" s="3" customFormat="1" ht="20.25" thickBot="1">
      <c r="B6" s="52" t="s">
        <v>64</v>
      </c>
      <c r="C6" s="32" t="s">
        <v>66</v>
      </c>
      <c r="D6" s="4"/>
      <c r="E6" s="15" t="s">
        <v>20</v>
      </c>
      <c r="F6" s="16" t="s">
        <v>2</v>
      </c>
      <c r="G6" s="20"/>
      <c r="H6" s="125" t="s">
        <v>22</v>
      </c>
      <c r="I6" s="126"/>
      <c r="J6" s="4"/>
      <c r="K6" s="27" t="s">
        <v>2</v>
      </c>
      <c r="L6" s="4"/>
      <c r="M6" s="120" t="s">
        <v>6</v>
      </c>
      <c r="N6" s="120"/>
      <c r="O6" s="120"/>
      <c r="P6" s="120"/>
      <c r="Q6" s="120"/>
    </row>
    <row r="7" spans="2:17" ht="24.75" thickBot="1">
      <c r="B7" s="33" t="s">
        <v>65</v>
      </c>
      <c r="C7" s="33" t="s">
        <v>67</v>
      </c>
      <c r="D7" s="10"/>
      <c r="E7" s="17" t="s">
        <v>31</v>
      </c>
      <c r="F7" s="18" t="s">
        <v>30</v>
      </c>
      <c r="G7" s="21"/>
      <c r="H7" s="23" t="s">
        <v>3</v>
      </c>
      <c r="I7" s="24"/>
      <c r="J7" s="10"/>
      <c r="K7" s="28" t="s">
        <v>4</v>
      </c>
      <c r="L7" s="10"/>
      <c r="M7" s="35" t="s">
        <v>7</v>
      </c>
      <c r="N7" s="10"/>
      <c r="O7" s="39" t="s">
        <v>8</v>
      </c>
      <c r="P7" s="10"/>
      <c r="Q7" s="38" t="s">
        <v>2</v>
      </c>
    </row>
    <row r="8" spans="2:17" ht="29.25" thickBot="1">
      <c r="B8" s="53" t="s">
        <v>0</v>
      </c>
      <c r="C8" s="54" t="s">
        <v>1</v>
      </c>
      <c r="D8" s="9"/>
      <c r="E8" s="17" t="s">
        <v>12</v>
      </c>
      <c r="F8" s="18" t="s">
        <v>23</v>
      </c>
      <c r="G8" s="21"/>
      <c r="H8" s="40" t="s">
        <v>33</v>
      </c>
      <c r="I8" s="25" t="s">
        <v>32</v>
      </c>
      <c r="K8" s="29" t="s">
        <v>35</v>
      </c>
      <c r="L8" s="10"/>
      <c r="M8" s="34" t="s">
        <v>5</v>
      </c>
      <c r="O8" s="40" t="s">
        <v>34</v>
      </c>
      <c r="Q8" s="29" t="s">
        <v>9</v>
      </c>
    </row>
    <row r="9" spans="1:17" ht="19.5">
      <c r="A9" s="57">
        <f>B9-0.2</f>
        <v>0.8</v>
      </c>
      <c r="B9" s="144">
        <v>1</v>
      </c>
      <c r="C9" s="148">
        <v>3</v>
      </c>
      <c r="E9" s="141">
        <f aca="true" t="shared" si="0" ref="E9:E14">$C$17</f>
        <v>4.666666666666667</v>
      </c>
      <c r="F9" s="138">
        <f aca="true" t="shared" si="1" ref="F9:F14">C9-$C$17</f>
        <v>-1.666666666666667</v>
      </c>
      <c r="G9" s="22"/>
      <c r="H9" s="46">
        <f aca="true" t="shared" si="2" ref="H9:H14">$C$30*B9+$C$31</f>
        <v>5.101449275362319</v>
      </c>
      <c r="I9" s="47">
        <f aca="true" t="shared" si="3" ref="I9:I14">H9-E9</f>
        <v>0.43478260869565233</v>
      </c>
      <c r="J9" s="2"/>
      <c r="K9" s="50">
        <f aca="true" t="shared" si="4" ref="K9:K14">C9-H9</f>
        <v>-2.1014492753623193</v>
      </c>
      <c r="M9" s="36">
        <f aca="true" t="shared" si="5" ref="M9:M14">(C9-$C$17)^2</f>
        <v>2.7777777777777786</v>
      </c>
      <c r="N9" s="2"/>
      <c r="O9" s="41">
        <f aca="true" t="shared" si="6" ref="O9:O14">(H9-$H$17)^2</f>
        <v>0.18903591682419596</v>
      </c>
      <c r="P9" s="2"/>
      <c r="Q9" s="30">
        <f aca="true" t="shared" si="7" ref="Q9:Q14">K9^2</f>
        <v>4.416089056920817</v>
      </c>
    </row>
    <row r="10" spans="1:17" ht="19.5">
      <c r="A10" s="57">
        <f>B10-0.2</f>
        <v>1.8</v>
      </c>
      <c r="B10" s="145">
        <v>2</v>
      </c>
      <c r="C10" s="148">
        <v>2</v>
      </c>
      <c r="E10" s="142">
        <f t="shared" si="0"/>
        <v>4.666666666666667</v>
      </c>
      <c r="F10" s="139">
        <f t="shared" si="1"/>
        <v>-2.666666666666667</v>
      </c>
      <c r="G10" s="22"/>
      <c r="H10" s="46">
        <f t="shared" si="2"/>
        <v>4.9275362318840585</v>
      </c>
      <c r="I10" s="47">
        <f t="shared" si="3"/>
        <v>0.2608695652173916</v>
      </c>
      <c r="J10" s="2"/>
      <c r="K10" s="50">
        <f t="shared" si="4"/>
        <v>-2.9275362318840585</v>
      </c>
      <c r="M10" s="36">
        <f t="shared" si="5"/>
        <v>7.1111111111111125</v>
      </c>
      <c r="N10" s="2"/>
      <c r="O10" s="41">
        <f t="shared" si="6"/>
        <v>0.06805293005671045</v>
      </c>
      <c r="P10" s="2"/>
      <c r="Q10" s="30">
        <f t="shared" si="7"/>
        <v>8.570468388993913</v>
      </c>
    </row>
    <row r="11" spans="1:17" ht="19.5">
      <c r="A11" s="57">
        <f>B11-0.2</f>
        <v>2.8</v>
      </c>
      <c r="B11" s="145">
        <v>3</v>
      </c>
      <c r="C11" s="148">
        <v>5</v>
      </c>
      <c r="E11" s="142">
        <f t="shared" si="0"/>
        <v>4.666666666666667</v>
      </c>
      <c r="F11" s="139">
        <f t="shared" si="1"/>
        <v>0.33333333333333304</v>
      </c>
      <c r="G11" s="22"/>
      <c r="H11" s="46">
        <f t="shared" si="2"/>
        <v>4.753623188405798</v>
      </c>
      <c r="I11" s="47">
        <f t="shared" si="3"/>
        <v>0.08695652173913082</v>
      </c>
      <c r="J11" s="2"/>
      <c r="K11" s="50">
        <f t="shared" si="4"/>
        <v>0.24637681159420222</v>
      </c>
      <c r="M11" s="36">
        <f t="shared" si="5"/>
        <v>0.11111111111111091</v>
      </c>
      <c r="N11" s="2"/>
      <c r="O11" s="41">
        <f t="shared" si="6"/>
        <v>0.0075614366729677765</v>
      </c>
      <c r="P11" s="2"/>
      <c r="Q11" s="30">
        <f t="shared" si="7"/>
        <v>0.060701533291325015</v>
      </c>
    </row>
    <row r="12" spans="1:17" ht="19.5">
      <c r="A12" s="57">
        <f>B12-0.2</f>
        <v>5.8</v>
      </c>
      <c r="B12" s="145">
        <v>6</v>
      </c>
      <c r="C12" s="148">
        <v>2</v>
      </c>
      <c r="E12" s="142">
        <f t="shared" si="0"/>
        <v>4.666666666666667</v>
      </c>
      <c r="F12" s="139">
        <f t="shared" si="1"/>
        <v>-2.666666666666667</v>
      </c>
      <c r="G12" s="22"/>
      <c r="H12" s="46">
        <f t="shared" si="2"/>
        <v>4.2318840579710155</v>
      </c>
      <c r="I12" s="47">
        <f t="shared" si="3"/>
        <v>-0.43478260869565144</v>
      </c>
      <c r="J12" s="2"/>
      <c r="K12" s="50">
        <f t="shared" si="4"/>
        <v>-2.2318840579710155</v>
      </c>
      <c r="M12" s="36">
        <f t="shared" si="5"/>
        <v>7.1111111111111125</v>
      </c>
      <c r="N12" s="2"/>
      <c r="O12" s="41">
        <f t="shared" si="6"/>
        <v>0.18903591682419674</v>
      </c>
      <c r="P12" s="2"/>
      <c r="Q12" s="30">
        <f t="shared" si="7"/>
        <v>4.981306448225167</v>
      </c>
    </row>
    <row r="13" spans="1:17" ht="19.5">
      <c r="A13" s="57">
        <f>IF(B13-0.1&lt;0,0.2,B13-0.2)</f>
        <v>0.2</v>
      </c>
      <c r="B13" s="146">
        <v>0</v>
      </c>
      <c r="C13" s="149">
        <f>10-C28</f>
        <v>10</v>
      </c>
      <c r="E13" s="142">
        <f t="shared" si="0"/>
        <v>4.666666666666667</v>
      </c>
      <c r="F13" s="139">
        <f t="shared" si="1"/>
        <v>5.333333333333333</v>
      </c>
      <c r="G13" s="22"/>
      <c r="H13" s="46">
        <f t="shared" si="2"/>
        <v>5.27536231884058</v>
      </c>
      <c r="I13" s="47">
        <f t="shared" si="3"/>
        <v>0.6086956521739131</v>
      </c>
      <c r="J13" s="2"/>
      <c r="K13" s="50">
        <f t="shared" si="4"/>
        <v>4.72463768115942</v>
      </c>
      <c r="M13" s="36">
        <f t="shared" si="5"/>
        <v>28.444444444444443</v>
      </c>
      <c r="N13" s="2"/>
      <c r="O13" s="41">
        <f t="shared" si="6"/>
        <v>0.3705103969754243</v>
      </c>
      <c r="P13" s="2"/>
      <c r="Q13" s="30">
        <f t="shared" si="7"/>
        <v>22.32220121823146</v>
      </c>
    </row>
    <row r="14" spans="1:17" ht="20.25" thickBot="1">
      <c r="A14" s="57">
        <f>B14-0.2</f>
        <v>8.8</v>
      </c>
      <c r="B14" s="147">
        <v>9</v>
      </c>
      <c r="C14" s="150">
        <v>6</v>
      </c>
      <c r="E14" s="143">
        <f t="shared" si="0"/>
        <v>4.666666666666667</v>
      </c>
      <c r="F14" s="140">
        <f t="shared" si="1"/>
        <v>1.333333333333333</v>
      </c>
      <c r="G14" s="22"/>
      <c r="H14" s="48">
        <f t="shared" si="2"/>
        <v>3.710144927536233</v>
      </c>
      <c r="I14" s="49">
        <f t="shared" si="3"/>
        <v>-0.9565217391304341</v>
      </c>
      <c r="J14" s="2"/>
      <c r="K14" s="51">
        <f t="shared" si="4"/>
        <v>2.289855072463767</v>
      </c>
      <c r="M14" s="37">
        <f t="shared" si="5"/>
        <v>1.777777777777777</v>
      </c>
      <c r="N14" s="2"/>
      <c r="O14" s="42">
        <f t="shared" si="6"/>
        <v>0.914933837429112</v>
      </c>
      <c r="P14" s="2"/>
      <c r="Q14" s="31">
        <f t="shared" si="7"/>
        <v>5.243436252888045</v>
      </c>
    </row>
    <row r="15" spans="13:17" ht="19.5">
      <c r="M15" s="2"/>
      <c r="N15" s="2"/>
      <c r="O15" s="2"/>
      <c r="P15" s="2"/>
      <c r="Q15" s="2"/>
    </row>
    <row r="16" spans="1:35" ht="19.5">
      <c r="A16" s="89"/>
      <c r="B16" s="89" t="s">
        <v>10</v>
      </c>
      <c r="C16" s="103">
        <f>SUM(C9:C14)</f>
        <v>28</v>
      </c>
      <c r="D16" s="103"/>
      <c r="E16" s="103">
        <f aca="true" t="shared" si="8" ref="E16:K16">SUM(E9:E14)</f>
        <v>28.000000000000004</v>
      </c>
      <c r="F16" s="103">
        <f t="shared" si="8"/>
        <v>-1.7763568394002505E-15</v>
      </c>
      <c r="G16" s="103">
        <f t="shared" si="8"/>
        <v>0</v>
      </c>
      <c r="H16" s="104">
        <f t="shared" si="8"/>
        <v>28.000000000000007</v>
      </c>
      <c r="I16" s="104">
        <f t="shared" si="8"/>
        <v>2.220446049250313E-15</v>
      </c>
      <c r="J16" s="103"/>
      <c r="K16" s="104">
        <f t="shared" si="8"/>
        <v>-3.9968028886505635E-15</v>
      </c>
      <c r="L16" s="89"/>
      <c r="M16" s="105">
        <f>SUM(M9:M14)</f>
        <v>47.333333333333336</v>
      </c>
      <c r="N16" s="105"/>
      <c r="O16" s="105">
        <f>SUM(O9:O14)</f>
        <v>1.7391304347826073</v>
      </c>
      <c r="P16" s="105"/>
      <c r="Q16" s="105">
        <f>SUM(Q9:Q14)</f>
        <v>45.59420289855073</v>
      </c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</row>
    <row r="17" spans="2:17" ht="19.5">
      <c r="B17" t="s">
        <v>11</v>
      </c>
      <c r="C17" s="99">
        <f>C16/$C$29</f>
        <v>4.666666666666667</v>
      </c>
      <c r="D17" s="9"/>
      <c r="E17" s="98">
        <f>E16/$C$29</f>
        <v>4.666666666666667</v>
      </c>
      <c r="F17" s="95">
        <f>F16/$C$29</f>
        <v>-2.9605947323337506E-16</v>
      </c>
      <c r="G17" s="14">
        <f>G16/$C$29</f>
        <v>0</v>
      </c>
      <c r="H17" s="97">
        <f>H16/$C$29</f>
        <v>4.666666666666668</v>
      </c>
      <c r="I17" s="96">
        <f>I16/$C$29</f>
        <v>3.7007434154171886E-16</v>
      </c>
      <c r="J17" s="14"/>
      <c r="K17" s="96">
        <f>K16/$C$29</f>
        <v>-6.661338147750939E-16</v>
      </c>
      <c r="M17" s="8">
        <f>M16/$C$29</f>
        <v>7.888888888888889</v>
      </c>
      <c r="O17" s="6">
        <f>O16/$C$29</f>
        <v>0.2898550724637679</v>
      </c>
      <c r="Q17" s="7">
        <f>Q16/$C$29</f>
        <v>7.5990338164251225</v>
      </c>
    </row>
    <row r="18" spans="2:17" ht="25.5">
      <c r="B18" t="s">
        <v>13</v>
      </c>
      <c r="C18" s="9">
        <f>VAR(C9:C14)</f>
        <v>9.466666666666669</v>
      </c>
      <c r="D18" s="9"/>
      <c r="E18" s="14">
        <f aca="true" t="shared" si="9" ref="E18:K18">VAR(E9:E14)</f>
        <v>0</v>
      </c>
      <c r="F18" s="55">
        <f t="shared" si="9"/>
        <v>9.466666666666667</v>
      </c>
      <c r="G18" s="14" t="e">
        <f t="shared" si="9"/>
        <v>#DIV/0!</v>
      </c>
      <c r="H18" s="58">
        <f t="shared" si="9"/>
        <v>0.34782608695651335</v>
      </c>
      <c r="I18" s="59">
        <f t="shared" si="9"/>
        <v>0.3478260869565214</v>
      </c>
      <c r="J18" s="14"/>
      <c r="K18" s="59">
        <f t="shared" si="9"/>
        <v>9.118840579710147</v>
      </c>
      <c r="M18" s="11">
        <f>CORREL(B9:B14,C9:C14)^2</f>
        <v>0.036742192284139594</v>
      </c>
      <c r="O18" s="5" t="s">
        <v>14</v>
      </c>
      <c r="P18" s="5"/>
      <c r="Q18" s="5" t="s">
        <v>15</v>
      </c>
    </row>
    <row r="19" spans="4:14" ht="10.5" customHeight="1">
      <c r="D19" s="1"/>
      <c r="N19" s="19"/>
    </row>
    <row r="20" ht="10.5" customHeight="1">
      <c r="D20" s="12"/>
    </row>
    <row r="21" spans="3:4" ht="10.5" customHeight="1">
      <c r="C21" s="60"/>
      <c r="D21" s="12"/>
    </row>
    <row r="22" spans="2:13" ht="10.5" customHeight="1">
      <c r="B22" s="1"/>
      <c r="D22" s="12"/>
      <c r="M22" s="110"/>
    </row>
    <row r="23" spans="2:4" ht="10.5" customHeight="1">
      <c r="B23" s="1"/>
      <c r="C23" s="60"/>
      <c r="D23" s="12"/>
    </row>
    <row r="24" spans="2:4" ht="10.5" customHeight="1">
      <c r="B24" s="1"/>
      <c r="C24" s="12"/>
      <c r="D24" s="12"/>
    </row>
    <row r="25" spans="2:4" ht="10.5" customHeight="1">
      <c r="B25" s="1"/>
      <c r="C25" s="12"/>
      <c r="D25" s="12"/>
    </row>
    <row r="26" spans="2:17" ht="9.75" customHeight="1">
      <c r="B26" s="109" t="s">
        <v>42</v>
      </c>
      <c r="C26" s="91" t="s">
        <v>43</v>
      </c>
      <c r="D26" s="91" t="s">
        <v>45</v>
      </c>
      <c r="E26" s="91"/>
      <c r="F26" s="89"/>
      <c r="G26" s="89"/>
      <c r="H26" s="89"/>
      <c r="I26" s="137" t="s">
        <v>42</v>
      </c>
      <c r="J26" s="137"/>
      <c r="K26" s="133" t="s">
        <v>37</v>
      </c>
      <c r="L26" s="89"/>
      <c r="M26" s="91" t="s">
        <v>43</v>
      </c>
      <c r="N26" s="89"/>
      <c r="O26" s="91" t="s">
        <v>44</v>
      </c>
      <c r="P26" s="89"/>
      <c r="Q26" s="91" t="s">
        <v>45</v>
      </c>
    </row>
    <row r="27" spans="2:4" ht="12" customHeight="1">
      <c r="B27" s="133" t="s">
        <v>37</v>
      </c>
      <c r="C27" s="91" t="s">
        <v>44</v>
      </c>
      <c r="D27" s="89"/>
    </row>
    <row r="28" spans="3:6" ht="19.5">
      <c r="C28" s="106">
        <v>0</v>
      </c>
      <c r="E28" t="s">
        <v>0</v>
      </c>
      <c r="F28" s="110" t="s">
        <v>1</v>
      </c>
    </row>
    <row r="29" spans="2:16" ht="19.5">
      <c r="B29" s="1" t="s">
        <v>18</v>
      </c>
      <c r="C29" s="1">
        <f>COUNT(B9:B14)</f>
        <v>6</v>
      </c>
      <c r="M29" t="s">
        <v>0</v>
      </c>
      <c r="P29" s="110" t="s">
        <v>1</v>
      </c>
    </row>
    <row r="30" spans="2:3" ht="19.5">
      <c r="B30" s="1" t="s">
        <v>17</v>
      </c>
      <c r="C30" s="12">
        <f>SLOPE(C9:C14,B9:B14)</f>
        <v>-0.1739130434782608</v>
      </c>
    </row>
    <row r="31" spans="2:3" ht="19.5">
      <c r="B31" s="1" t="s">
        <v>19</v>
      </c>
      <c r="C31" s="12">
        <f>INTERCEPT(C9:C14,B9:B14)</f>
        <v>5.27536231884058</v>
      </c>
    </row>
  </sheetData>
  <mergeCells count="6">
    <mergeCell ref="I26:J26"/>
    <mergeCell ref="B5:C5"/>
    <mergeCell ref="M6:Q6"/>
    <mergeCell ref="E5:F5"/>
    <mergeCell ref="H5:I5"/>
    <mergeCell ref="H6:I6"/>
  </mergeCells>
  <hyperlinks>
    <hyperlink ref="Q26" location="'R^2 Reduktion von Fehlern'!A1" tooltip="Deutung des Korrelationskoeffizienten als erklärte Variation" display="R^2"/>
    <hyperlink ref="O26" location="'Vergleich Einfach-Linear'!A1" tooltip="Vergleich von einfachem und linearen Modell für die Vorhersage" display="Vergleich im Detail"/>
    <hyperlink ref="M26" location="'Vorhersagen &amp; Korrelation'!A1" tooltip="Vorhersagen für die abhängige Variable nach 'einfachem' und 'linearen' Modell. Wie wirkt sich die Veränderung eines Punktes auf die Vorhersage aus?" display="Vorhersagen"/>
    <hyperlink ref="D26" location="'R^2 Reduktion von Fehlern'!A1" tooltip="Deutung des Korrelationskoeffizienten als erklärte Variation" display="R^2"/>
    <hyperlink ref="C27" location="'Vergleich Einfach-Linear'!A1" tooltip="Vergleich von einfachem und linearen Modell für die Vorhersage" display="Vergleich im Detail"/>
    <hyperlink ref="C26" location="'Vorhersagen &amp; Korrelation'!A1" tooltip="Vorhersagen für die abhängige Variable nach 'einfachem' und 'linearen' Modell. Wie wirkt sich die Veränderung eines Punktes auf die Vorhersage aus?" display="Vorhersagen"/>
    <hyperlink ref="B26" location="'Punktwolke 1'!A1" tooltip="Punktwolke 1 - Wie wirkt sich die Veränderung eines Punktes auf den Korrelationskoeffizienten aus" display="scatter 1"/>
    <hyperlink ref="I26" location="'Punktwolke 1'!A1" tooltip="Punktwolke 1 - Wie wirkt sich die Veränderung eines Punktes auf den Korrelationskoeffizienten aus" display="scatter 1"/>
    <hyperlink ref="K26" location="'R^2 Reduktion von Fehlern'!A1" tooltip="Deutung des Korrelationskoeffizienten als erklärte Variation" display="R^2"/>
    <hyperlink ref="B27" location="'R^2 Reduktion von Fehlern'!A1" tooltip="Deutung des Korrelationskoeffizienten als erklärte Variation" display="R^2"/>
  </hyperlink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70" r:id="rId4"/>
  <rowBreaks count="1" manualBreakCount="1">
    <brk id="2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rev</cp:lastModifiedBy>
  <cp:lastPrinted>2006-03-14T21:50:03Z</cp:lastPrinted>
  <dcterms:created xsi:type="dcterms:W3CDTF">2005-11-03T16:27:05Z</dcterms:created>
  <dcterms:modified xsi:type="dcterms:W3CDTF">2006-05-02T16:44:26Z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